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95" windowWidth="15480" windowHeight="912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2013" sheetId="6" r:id="rId4"/>
  </sheets>
  <definedNames>
    <definedName name="_xlnm.Print_Titles" localSheetId="3">AlkMat2013!$1:$4</definedName>
  </definedNames>
  <calcPr calcId="145621"/>
</workbook>
</file>

<file path=xl/calcChain.xml><?xml version="1.0" encoding="utf-8"?>
<calcChain xmlns="http://schemas.openxmlformats.org/spreadsheetml/2006/main">
  <c r="AA43" i="6" l="1"/>
  <c r="Z43" i="6"/>
  <c r="AA54" i="6"/>
  <c r="Z54" i="6"/>
  <c r="AA56" i="6"/>
  <c r="Z56" i="6"/>
  <c r="AA28" i="6"/>
  <c r="Z28" i="6"/>
  <c r="AA27" i="6"/>
  <c r="Z27" i="6"/>
  <c r="AA26" i="6"/>
  <c r="Z26" i="6"/>
  <c r="AA25" i="6"/>
  <c r="Z25" i="6"/>
  <c r="AA24" i="6"/>
  <c r="Z24" i="6"/>
  <c r="AA23" i="6"/>
  <c r="Z23" i="6"/>
  <c r="AA22" i="6"/>
  <c r="Z22" i="6"/>
  <c r="AA21" i="6"/>
  <c r="Z21" i="6"/>
  <c r="AC20" i="6"/>
  <c r="AB20" i="6"/>
  <c r="AA20" i="6"/>
  <c r="Z20" i="6"/>
  <c r="AA18" i="6"/>
  <c r="Z18" i="6"/>
  <c r="W70" i="6"/>
  <c r="W68" i="6" s="1"/>
  <c r="W69" i="6"/>
  <c r="R70" i="6"/>
  <c r="R68" i="6" s="1"/>
  <c r="R69" i="6"/>
  <c r="H70" i="6"/>
  <c r="M70" i="6"/>
  <c r="M69" i="6"/>
  <c r="X19" i="6"/>
  <c r="V19" i="6"/>
  <c r="U19" i="6"/>
  <c r="T19" i="6"/>
  <c r="S19" i="6"/>
  <c r="Q19" i="6"/>
  <c r="P19" i="6"/>
  <c r="O19" i="6"/>
  <c r="N19" i="6"/>
  <c r="L19" i="6"/>
  <c r="K19" i="6"/>
  <c r="J19" i="6"/>
  <c r="I19" i="6"/>
  <c r="G19" i="6"/>
  <c r="F19" i="6"/>
  <c r="E19" i="6"/>
  <c r="X29" i="6"/>
  <c r="S29" i="6"/>
  <c r="H69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I5" i="6"/>
  <c r="G5" i="6"/>
  <c r="T5" i="6"/>
  <c r="U5" i="6"/>
  <c r="V5" i="6"/>
  <c r="X5" i="6"/>
  <c r="E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X72" i="6" l="1"/>
  <c r="F72" i="6"/>
  <c r="I72" i="6"/>
  <c r="K72" i="6"/>
  <c r="N72" i="6"/>
  <c r="P72" i="6"/>
  <c r="U72" i="6"/>
  <c r="S72" i="6"/>
  <c r="E72" i="6"/>
  <c r="G72" i="6"/>
  <c r="J72" i="6"/>
  <c r="L72" i="6"/>
  <c r="O72" i="6"/>
  <c r="Q72" i="6"/>
  <c r="T72" i="6"/>
  <c r="V72" i="6"/>
  <c r="M68" i="6"/>
  <c r="H68" i="6"/>
</calcChain>
</file>

<file path=xl/sharedStrings.xml><?xml version="1.0" encoding="utf-8"?>
<sst xmlns="http://schemas.openxmlformats.org/spreadsheetml/2006/main" count="1034" uniqueCount="463">
  <si>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</si>
  <si>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</si>
  <si>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</si>
  <si>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</si>
  <si>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</si>
  <si>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</si>
  <si>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</si>
  <si>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</si>
  <si>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</si>
  <si>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</si>
  <si>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</si>
  <si>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</si>
  <si>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</si>
  <si>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</si>
  <si>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</si>
  <si>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</si>
  <si>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</si>
  <si>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</si>
  <si>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</si>
  <si>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</si>
  <si>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</si>
  <si>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</si>
  <si>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</si>
  <si>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</si>
  <si>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</si>
  <si>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</si>
  <si>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</si>
  <si>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</si>
  <si>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</si>
  <si>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</si>
  <si>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</si>
  <si>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</si>
  <si>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</si>
  <si>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</si>
  <si>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</si>
  <si>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</si>
  <si>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</si>
  <si>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</si>
  <si>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</si>
  <si>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</si>
  <si>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</si>
  <si>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</si>
  <si>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</si>
  <si>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</si>
  <si>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</si>
  <si>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</si>
  <si>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</si>
  <si>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</si>
  <si>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</si>
  <si>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</si>
  <si>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</si>
  <si>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</si>
  <si>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</si>
  <si>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</si>
  <si>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</si>
  <si>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</si>
  <si>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</si>
  <si>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</si>
  <si>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</si>
  <si>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</si>
  <si>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</si>
  <si>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</si>
  <si>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</si>
  <si>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</si>
  <si>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</si>
  <si>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</si>
  <si>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</si>
  <si>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</si>
  <si>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</si>
  <si>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</si>
  <si>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</si>
  <si>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</si>
  <si>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</si>
  <si>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</si>
  <si>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</si>
  <si>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</si>
  <si>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</si>
  <si>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</si>
  <si>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</si>
  <si>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</si>
  <si>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</si>
  <si>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</si>
  <si>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</si>
  <si>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</si>
  <si>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</si>
  <si>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</si>
  <si>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</si>
  <si>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</si>
  <si>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</si>
  <si>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</si>
  <si>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</si>
  <si>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</si>
  <si>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</si>
  <si>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</si>
  <si>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</si>
  <si>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</si>
  <si>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</si>
  <si>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</si>
  <si>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</si>
  <si>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</si>
  <si>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</si>
  <si>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</si>
  <si>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</si>
  <si>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</si>
  <si>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</si>
  <si>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</si>
  <si>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</si>
  <si>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</si>
  <si>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</si>
  <si>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</si>
  <si>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</si>
  <si>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</si>
  <si>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</si>
  <si>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</si>
  <si>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</si>
  <si>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</si>
  <si>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</si>
  <si>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</si>
  <si>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</si>
  <si>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</si>
  <si>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</si>
  <si>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</si>
  <si>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</si>
  <si>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</si>
  <si>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</si>
  <si>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</si>
  <si>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</si>
  <si>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</si>
  <si>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</si>
  <si>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</si>
  <si>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</si>
  <si>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</si>
  <si>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</si>
  <si>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</si>
  <si>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</si>
  <si>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</si>
  <si>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</si>
  <si>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</si>
  <si>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</si>
  <si>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</si>
  <si>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</si>
  <si>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</si>
  <si>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</si>
  <si>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</si>
  <si>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</si>
  <si>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</si>
  <si>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</si>
  <si>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</si>
  <si>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</si>
  <si>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</si>
  <si>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</si>
  <si>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</si>
  <si>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</si>
  <si>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</si>
  <si>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</si>
  <si>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</si>
  <si>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</si>
  <si>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</si>
  <si>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</si>
  <si>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</si>
  <si>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</si>
  <si>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</si>
  <si>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</si>
  <si>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</si>
  <si>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</si>
  <si>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</si>
  <si>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</si>
  <si>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</si>
  <si>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</si>
  <si>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</si>
  <si>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</si>
  <si>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</si>
  <si>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</si>
  <si>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</si>
  <si>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</si>
  <si>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</si>
  <si>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</si>
  <si>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</si>
  <si>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</si>
  <si>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</si>
  <si>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</si>
  <si>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</si>
  <si>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</si>
  <si>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</si>
  <si>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</si>
  <si>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</si>
  <si>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</si>
  <si>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</si>
  <si>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</si>
  <si>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</si>
  <si>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</si>
  <si>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</si>
  <si>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</si>
  <si>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</si>
  <si>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</si>
  <si>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</si>
  <si>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</si>
  <si>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</si>
  <si>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</si>
  <si>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</si>
  <si>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</si>
  <si>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</si>
  <si>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</si>
  <si>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</si>
  <si>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</si>
  <si>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</si>
  <si>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</si>
  <si>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</si>
  <si>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</si>
  <si>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</si>
  <si>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</si>
  <si>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</si>
  <si>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</si>
  <si>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</si>
  <si>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</si>
  <si>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</si>
  <si>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</si>
  <si>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</si>
  <si>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</si>
  <si>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</si>
  <si>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</si>
  <si>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</si>
  <si>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</si>
  <si>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</si>
  <si>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</si>
  <si>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</si>
  <si>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</si>
  <si>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</si>
  <si>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</si>
  <si>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</si>
  <si>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</si>
  <si>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</si>
  <si>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</si>
  <si>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</si>
  <si>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</si>
  <si>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</si>
  <si>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</si>
  <si>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</si>
  <si>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</si>
  <si>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</si>
  <si>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</si>
  <si>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</si>
  <si>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</si>
  <si>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</si>
  <si>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</si>
  <si>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</si>
  <si>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</si>
  <si>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</si>
  <si>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</si>
  <si>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</si>
  <si>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</si>
  <si>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</si>
  <si>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</si>
  <si>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</si>
  <si>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</si>
  <si>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</si>
  <si>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</si>
  <si>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</si>
  <si>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</si>
  <si>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</si>
  <si>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</si>
  <si>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</si>
  <si>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</si>
  <si>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</si>
  <si>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</si>
  <si>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</si>
  <si>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</si>
  <si>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</si>
  <si>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</si>
  <si>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</si>
  <si>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</si>
  <si>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</si>
  <si>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</si>
  <si>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</si>
  <si>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</si>
  <si>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</si>
  <si>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</si>
  <si>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</si>
  <si>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</si>
  <si>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</si>
  <si>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</si>
  <si>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</si>
  <si>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</si>
  <si>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Szoftverfejlesztés párhuzamos és elosztott környezetben</t>
  </si>
  <si>
    <t>Szabadon választható tárgyak</t>
  </si>
  <si>
    <t>Szakirány nélkül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</si>
  <si>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</si>
  <si>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</si>
  <si>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</si>
  <si>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</si>
  <si>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</si>
  <si>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</si>
  <si>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Számítógépes képfeldolgozás</t>
  </si>
  <si>
    <t>Intézet</t>
  </si>
  <si>
    <t>Tárgy betű</t>
  </si>
  <si>
    <t>vége</t>
  </si>
  <si>
    <t>IM</t>
  </si>
  <si>
    <t>IK1</t>
  </si>
  <si>
    <t>ML1</t>
  </si>
  <si>
    <t>IR</t>
  </si>
  <si>
    <t>TK1</t>
  </si>
  <si>
    <t>RI1</t>
  </si>
  <si>
    <t>ST1</t>
  </si>
  <si>
    <t>OM1</t>
  </si>
  <si>
    <t>FM1</t>
  </si>
  <si>
    <t>PR1</t>
  </si>
  <si>
    <t>ST</t>
  </si>
  <si>
    <t>SP1</t>
  </si>
  <si>
    <t>AM1</t>
  </si>
  <si>
    <t>HS1</t>
  </si>
  <si>
    <t>IA1</t>
  </si>
  <si>
    <t>BM1</t>
  </si>
  <si>
    <t>DM1</t>
  </si>
  <si>
    <t>DM2</t>
  </si>
  <si>
    <t>KR1</t>
  </si>
  <si>
    <t>SK1</t>
  </si>
  <si>
    <t>AB0</t>
  </si>
  <si>
    <t>IS1</t>
  </si>
  <si>
    <t>AK1</t>
  </si>
  <si>
    <t>OE1</t>
  </si>
  <si>
    <t>SM1</t>
  </si>
  <si>
    <t>MO1</t>
  </si>
  <si>
    <t>CC1</t>
  </si>
  <si>
    <t>GR1</t>
  </si>
  <si>
    <t>ES1</t>
  </si>
  <si>
    <t>MAEM</t>
  </si>
  <si>
    <t>MMEM</t>
  </si>
  <si>
    <t>MVEM</t>
  </si>
  <si>
    <t>é</t>
  </si>
  <si>
    <t>Vizsga (v)</t>
  </si>
  <si>
    <t>Évközi jegy (é)</t>
  </si>
  <si>
    <t>Alkalmazott matematikus mesterszak esti tagozat tantervi táblája</t>
  </si>
  <si>
    <t>Algebra és számelmélet</t>
  </si>
  <si>
    <t>Analízis</t>
  </si>
  <si>
    <t>Geometria és topológia</t>
  </si>
  <si>
    <t>Valószínűségszámítás és matematikai statisztika alapjai</t>
  </si>
  <si>
    <t>Algoritmuselmélet</t>
  </si>
  <si>
    <t>Diszkrét matematika</t>
  </si>
  <si>
    <t>Interpoláció és approximáció</t>
  </si>
  <si>
    <t>Differenciálegyenletek</t>
  </si>
  <si>
    <t>Informatika és operáció­kutatás alapjai</t>
  </si>
  <si>
    <t>Operációkutatás</t>
  </si>
  <si>
    <t>Sztochasztikus folyamatok I.</t>
  </si>
  <si>
    <t>Mérnöki számítási módszerek I.</t>
  </si>
  <si>
    <t>Fourier analízis és függvénysorok</t>
  </si>
  <si>
    <t>Dinamikai rendszerek</t>
  </si>
  <si>
    <t>Többváltozós statisztikai módszerek</t>
  </si>
  <si>
    <t>Rendszer- és irányításelmélet I.</t>
  </si>
  <si>
    <t>Parciális differenciál-egyenletek</t>
  </si>
  <si>
    <t>Mérnöki számítási módszerek II.</t>
  </si>
  <si>
    <t>Rendszer- és irányításelmélet II.</t>
  </si>
  <si>
    <t>Sztochasztikus folyamatok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</si>
  <si>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</si>
  <si>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</si>
  <si>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</si>
  <si>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</si>
  <si>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</si>
  <si>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</si>
  <si>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Héthelyi László</t>
  </si>
  <si>
    <t>Dr. Pap Endre</t>
  </si>
  <si>
    <t>Dr. Nagy Péter</t>
  </si>
  <si>
    <t>Dr. Kárász Péter</t>
  </si>
  <si>
    <t>Dr. Fullér Róbert</t>
  </si>
  <si>
    <t>Dr. Galántai Aurél</t>
  </si>
  <si>
    <t>Dr. Fülöp János</t>
  </si>
  <si>
    <t>Dr. Zoller Vilmos</t>
  </si>
  <si>
    <t>Dr. Fodor János</t>
  </si>
  <si>
    <t>Robot irányítás és modellezés</t>
  </si>
  <si>
    <t>Hálózati folyam algoritmusok</t>
  </si>
  <si>
    <t>Geometriai algoritmusok</t>
  </si>
  <si>
    <t>Aggregációs függvények</t>
  </si>
  <si>
    <t>Játékelmélet</t>
  </si>
  <si>
    <t>Dr. Kóczy Á. László</t>
  </si>
  <si>
    <t>Real-time rendszerek és „anytime” algoritmusok</t>
  </si>
  <si>
    <t>Dr. Várkonyiné Kóczy Annamária</t>
  </si>
  <si>
    <t>Dr. Vámossy Zoltán</t>
  </si>
  <si>
    <t>Gépi intelligencia I.</t>
  </si>
  <si>
    <t>Gépi intelligencia II.</t>
  </si>
  <si>
    <t>Dr. Szeidl László</t>
  </si>
  <si>
    <t>Bevezetés a SIMULINK modellalkotásba és programozásba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</si>
  <si>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</si>
  <si>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</si>
  <si>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</si>
  <si>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</si>
  <si>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</si>
  <si>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</si>
  <si>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</si>
  <si>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A klasszikus mechanika és matematikai módszerei</t>
  </si>
  <si>
    <t>Dr. Bitó János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</si>
  <si>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</si>
  <si>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</si>
  <si>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</si>
  <si>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</si>
  <si>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</si>
  <si>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</si>
  <si>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</si>
  <si>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Megosztott paraméteres dinamikus rendszerek modellezése és irányítása</t>
  </si>
  <si>
    <t>Dr. Hulkó Gábor</t>
  </si>
  <si>
    <t>Lágyszámítási módszerek és alkalmazásaik</t>
  </si>
  <si>
    <t xml:space="preserve">Digitális képfeldolgozás </t>
  </si>
  <si>
    <t xml:space="preserve">Döntésanalízis </t>
  </si>
  <si>
    <t xml:space="preserve">Anyagtudományi termikus folyamatok modellezése </t>
  </si>
  <si>
    <t>Dr. Réger Mihály</t>
  </si>
  <si>
    <t>Optimalizálási modellek</t>
  </si>
  <si>
    <t>Geometriai modellezés</t>
  </si>
  <si>
    <t>Elméleti alapozás (Matematika BSc-vel nem rendelkezőknek)*</t>
  </si>
  <si>
    <t>* Matematika BSc-vel rendelkezők az elméleti alapozás sáv helyett 20 kreditnyi szabadon választható tárgyat kötelesek felvenni az Alkalmazott Matematikai Intézet által megadott listából.</t>
  </si>
  <si>
    <t>NAMLA1AAEM</t>
  </si>
  <si>
    <t>NAMAS1AAEM</t>
  </si>
  <si>
    <t>NAMAN1AAEM</t>
  </si>
  <si>
    <t>NAMGT1AAEM</t>
  </si>
  <si>
    <t>NAMVS1AAEM</t>
  </si>
  <si>
    <t>NAMIO1AAEM</t>
  </si>
  <si>
    <t>NAMAE1AAEM</t>
  </si>
  <si>
    <t>NAMDM1AAEM</t>
  </si>
  <si>
    <t>NAMIA1AAEM</t>
  </si>
  <si>
    <t>NAMDE1AAEM</t>
  </si>
  <si>
    <t>NAMOK1AAEM</t>
  </si>
  <si>
    <t>NAMSF1AAEM</t>
  </si>
  <si>
    <t>NAMMS1AAEM</t>
  </si>
  <si>
    <t>NAMFF1AAEM</t>
  </si>
  <si>
    <t>NAMDR1AAEM</t>
  </si>
  <si>
    <t>NAMTS1AAEM</t>
  </si>
  <si>
    <t>NAMRI1AAEM</t>
  </si>
  <si>
    <t>NAMPD1AAEM</t>
  </si>
  <si>
    <t>NAMMS2AAEM</t>
  </si>
  <si>
    <t>NAMRI2AAEM</t>
  </si>
  <si>
    <t>NAMSF2AAEM</t>
  </si>
  <si>
    <t>NNIDM1AAEM</t>
  </si>
  <si>
    <t>NNIDM2AAEM</t>
  </si>
  <si>
    <t>NAMRI1AVEM</t>
  </si>
  <si>
    <t>NAMHF1AVEM</t>
  </si>
  <si>
    <t>NAMGA1AVEM</t>
  </si>
  <si>
    <t>NAMAF1AVEM</t>
  </si>
  <si>
    <t>NAMJE1AVEM</t>
  </si>
  <si>
    <t>NAMRT1AVEM</t>
  </si>
  <si>
    <t>NAMML1AVEM</t>
  </si>
  <si>
    <t>NAMFM1AVEM</t>
  </si>
  <si>
    <t>NSTSK1AVEM</t>
  </si>
  <si>
    <t>NAMGI1AVEM</t>
  </si>
  <si>
    <t>NAMGI2AVEM</t>
  </si>
  <si>
    <t>NAMSM1AVEM</t>
  </si>
  <si>
    <t>NSTBS1AVEM</t>
  </si>
  <si>
    <t>NAMDG1AVEM</t>
  </si>
  <si>
    <t>NAMRG1AVEM</t>
  </si>
  <si>
    <t>NAMNA1AVEM</t>
  </si>
  <si>
    <t>NAMMO1AVEM</t>
  </si>
  <si>
    <t>NAMMM1AVEM</t>
  </si>
  <si>
    <t>NAMKM1AVEM</t>
  </si>
  <si>
    <t>NAMDO1AVEM</t>
  </si>
  <si>
    <t>NSTMP1AVEM</t>
  </si>
  <si>
    <t>NSTMP2AVEM</t>
  </si>
  <si>
    <t>NSTPS1AVEM</t>
  </si>
  <si>
    <t>NASTPS2AVEM</t>
  </si>
  <si>
    <t>NSTBM1AVEM</t>
  </si>
  <si>
    <t>NAMMP1AVEM</t>
  </si>
  <si>
    <t>NSTSP1AVEM</t>
  </si>
  <si>
    <t>NAMLS1AVEM</t>
  </si>
  <si>
    <t>NAMDK1AVEM</t>
  </si>
  <si>
    <t>NAMDA1AVEM</t>
  </si>
  <si>
    <t>NAMAT1AVEM</t>
  </si>
  <si>
    <t>NAMOM1AVEM</t>
  </si>
  <si>
    <t>NAMGM1AVEM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</si>
</sst>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63377788628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51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RowHeight="12.75" x14ac:dyDescent="0.2"/>
  <cols>
    <col min="1" max="1" width="43" style="8" customWidth="1"/>
    <col min="2" max="2" width="14.42578125" style="8" customWidth="1"/>
    <col min="3" max="3" width="4" style="8" customWidth="1"/>
    <col min="4" max="4" width="4.42578125" style="8" customWidth="1"/>
    <col min="5" max="5" width="4.140625" style="8" customWidth="1"/>
    <col min="6" max="6" width="3.85546875" style="8" customWidth="1"/>
    <col min="7" max="7" width="2.85546875" style="8" customWidth="1"/>
    <col min="8" max="8" width="4.140625" style="8" customWidth="1"/>
    <col min="9" max="9" width="3.5703125" style="8" customWidth="1"/>
    <col min="10" max="10" width="4.140625" style="8" customWidth="1"/>
    <col min="11" max="11" width="2.7109375" style="8" customWidth="1"/>
    <col min="12" max="12" width="3.5703125" style="8" bestFit="1" customWidth="1"/>
    <col min="13" max="13" width="3.140625" style="8" customWidth="1"/>
    <col min="14" max="14" width="3.28515625" style="8" customWidth="1"/>
    <col min="15" max="15" width="4.140625" style="8" customWidth="1"/>
    <col min="16" max="16" width="2.42578125" style="8" customWidth="1"/>
    <col min="17" max="17" width="2.85546875" style="8" customWidth="1"/>
    <col min="18" max="18" width="3" style="8" customWidth="1"/>
    <col min="19" max="16384" width="9.140625" style="8"/>
  </cols>
  <sheetData>
    <row r="1" spans="1:19" ht="15.75" x14ac:dyDescent="0.2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.5" thickBot="1" x14ac:dyDescent="0.25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 x14ac:dyDescent="0.2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 x14ac:dyDescent="0.2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 x14ac:dyDescent="0.2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 x14ac:dyDescent="0.2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 x14ac:dyDescent="0.2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 x14ac:dyDescent="0.2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.5" thickBot="1" x14ac:dyDescent="0.25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 x14ac:dyDescent="0.25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75" x14ac:dyDescent="0.2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.5" thickBo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.5" thickBot="1" x14ac:dyDescent="0.25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 x14ac:dyDescent="0.2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 x14ac:dyDescent="0.2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 x14ac:dyDescent="0.2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 x14ac:dyDescent="0.2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.5" thickBot="1" x14ac:dyDescent="0.25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 x14ac:dyDescent="0.25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75" x14ac:dyDescent="0.2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x14ac:dyDescent="0.2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.5" thickBo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.5" thickBot="1" x14ac:dyDescent="0.25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 x14ac:dyDescent="0.2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 x14ac:dyDescent="0.2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 x14ac:dyDescent="0.2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 x14ac:dyDescent="0.2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.5" thickBot="1" x14ac:dyDescent="0.25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25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75" x14ac:dyDescent="0.2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2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x14ac:dyDescent="0.2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.5" thickBot="1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.5" thickBot="1" x14ac:dyDescent="0.25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 x14ac:dyDescent="0.2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 x14ac:dyDescent="0.2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 x14ac:dyDescent="0.2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 x14ac:dyDescent="0.2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.5" thickBot="1" x14ac:dyDescent="0.25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25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75" hidden="1" x14ac:dyDescent="0.25">
      <c r="C89" s="90" t="s">
        <v>106</v>
      </c>
    </row>
    <row r="90" spans="1:19" hidden="1" x14ac:dyDescent="0.2">
      <c r="A90" s="91" t="s">
        <v>107</v>
      </c>
      <c r="S90" s="92" t="s">
        <v>131</v>
      </c>
    </row>
    <row r="91" spans="1:19" hidden="1" x14ac:dyDescent="0.2"/>
    <row r="92" spans="1:19" hidden="1" x14ac:dyDescent="0.2">
      <c r="A92" s="8" t="s">
        <v>109</v>
      </c>
      <c r="B92" s="91" t="s">
        <v>153</v>
      </c>
    </row>
    <row r="93" spans="1:19" hidden="1" x14ac:dyDescent="0.2"/>
    <row r="94" spans="1:19" hidden="1" x14ac:dyDescent="0.2">
      <c r="A94" s="8" t="s">
        <v>154</v>
      </c>
    </row>
    <row r="95" spans="1:19" ht="13.5" hidden="1" thickBot="1" x14ac:dyDescent="0.25"/>
    <row r="96" spans="1:19" hidden="1" x14ac:dyDescent="0.2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.5" hidden="1" thickBot="1" x14ac:dyDescent="0.25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 x14ac:dyDescent="0.2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.5" hidden="1" thickBot="1" x14ac:dyDescent="0.25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 x14ac:dyDescent="0.25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"/>
    <row r="111" spans="1:19" hidden="1" x14ac:dyDescent="0.2"/>
    <row r="112" spans="1:19" ht="15.75" x14ac:dyDescent="0.25">
      <c r="C112" s="90" t="s">
        <v>106</v>
      </c>
    </row>
    <row r="113" spans="1:19" x14ac:dyDescent="0.2">
      <c r="A113" s="91" t="s">
        <v>107</v>
      </c>
      <c r="S113" s="92" t="s">
        <v>108</v>
      </c>
    </row>
    <row r="115" spans="1:19" x14ac:dyDescent="0.2">
      <c r="A115" s="8" t="s">
        <v>109</v>
      </c>
      <c r="B115" s="91" t="s">
        <v>176</v>
      </c>
    </row>
    <row r="117" spans="1:19" x14ac:dyDescent="0.2">
      <c r="A117" s="141" t="s">
        <v>252</v>
      </c>
    </row>
    <row r="118" spans="1:19" ht="13.5" thickBot="1" x14ac:dyDescent="0.25"/>
    <row r="119" spans="1:19" x14ac:dyDescent="0.2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.5" thickBot="1" x14ac:dyDescent="0.25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 x14ac:dyDescent="0.2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 x14ac:dyDescent="0.2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 x14ac:dyDescent="0.2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 x14ac:dyDescent="0.2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.5" thickBot="1" x14ac:dyDescent="0.25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 x14ac:dyDescent="0.25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75" hidden="1" x14ac:dyDescent="0.25">
      <c r="C131" s="90" t="s">
        <v>106</v>
      </c>
    </row>
    <row r="132" spans="1:19" hidden="1" x14ac:dyDescent="0.2">
      <c r="A132" s="91" t="s">
        <v>107</v>
      </c>
      <c r="S132" s="92" t="s">
        <v>108</v>
      </c>
    </row>
    <row r="133" spans="1:19" hidden="1" x14ac:dyDescent="0.2"/>
    <row r="134" spans="1:19" hidden="1" x14ac:dyDescent="0.2">
      <c r="A134" s="8" t="s">
        <v>109</v>
      </c>
      <c r="B134" s="91" t="s">
        <v>184</v>
      </c>
    </row>
    <row r="135" spans="1:19" hidden="1" x14ac:dyDescent="0.2"/>
    <row r="136" spans="1:19" hidden="1" x14ac:dyDescent="0.2">
      <c r="A136" s="8" t="s">
        <v>185</v>
      </c>
    </row>
    <row r="137" spans="1:19" ht="13.5" hidden="1" thickBot="1" x14ac:dyDescent="0.25"/>
    <row r="138" spans="1:19" hidden="1" x14ac:dyDescent="0.2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.5" hidden="1" thickBot="1" x14ac:dyDescent="0.25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.5" hidden="1" thickBot="1" x14ac:dyDescent="0.25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25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90" t="s">
        <v>106</v>
      </c>
    </row>
    <row r="150" spans="1:19" x14ac:dyDescent="0.2">
      <c r="A150" s="91" t="s">
        <v>107</v>
      </c>
      <c r="S150" s="92" t="s">
        <v>108</v>
      </c>
    </row>
    <row r="152" spans="1:19" x14ac:dyDescent="0.2">
      <c r="A152" s="8" t="s">
        <v>109</v>
      </c>
      <c r="B152" s="91" t="s">
        <v>276</v>
      </c>
    </row>
    <row r="154" spans="1:19" x14ac:dyDescent="0.2">
      <c r="A154" s="141" t="s">
        <v>253</v>
      </c>
    </row>
    <row r="155" spans="1:19" ht="13.5" thickBot="1" x14ac:dyDescent="0.25"/>
    <row r="156" spans="1:19" x14ac:dyDescent="0.2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.5" thickBot="1" x14ac:dyDescent="0.25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 x14ac:dyDescent="0.2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 x14ac:dyDescent="0.2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 x14ac:dyDescent="0.2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.5" thickBot="1" x14ac:dyDescent="0.25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 x14ac:dyDescent="0.25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75" hidden="1" x14ac:dyDescent="0.25">
      <c r="C168" s="90" t="s">
        <v>106</v>
      </c>
    </row>
    <row r="169" spans="1:19" hidden="1" x14ac:dyDescent="0.2">
      <c r="A169" s="91" t="s">
        <v>107</v>
      </c>
      <c r="S169" s="92" t="s">
        <v>108</v>
      </c>
    </row>
    <row r="170" spans="1:19" hidden="1" x14ac:dyDescent="0.2"/>
    <row r="171" spans="1:19" hidden="1" x14ac:dyDescent="0.2">
      <c r="A171" s="8" t="s">
        <v>109</v>
      </c>
      <c r="B171" s="91" t="s">
        <v>202</v>
      </c>
    </row>
    <row r="172" spans="1:19" hidden="1" x14ac:dyDescent="0.2"/>
    <row r="173" spans="1:19" hidden="1" x14ac:dyDescent="0.2">
      <c r="A173" s="8" t="s">
        <v>196</v>
      </c>
    </row>
    <row r="174" spans="1:19" ht="13.5" hidden="1" thickBot="1" x14ac:dyDescent="0.25"/>
    <row r="175" spans="1:19" hidden="1" x14ac:dyDescent="0.2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.5" hidden="1" thickBot="1" x14ac:dyDescent="0.25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 x14ac:dyDescent="0.2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.5" hidden="1" thickBot="1" x14ac:dyDescent="0.25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25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90" t="s">
        <v>106</v>
      </c>
    </row>
    <row r="188" spans="1:19" x14ac:dyDescent="0.2">
      <c r="A188" s="91" t="s">
        <v>107</v>
      </c>
      <c r="S188" s="92" t="s">
        <v>108</v>
      </c>
    </row>
    <row r="190" spans="1:19" x14ac:dyDescent="0.2">
      <c r="A190" s="8" t="s">
        <v>109</v>
      </c>
      <c r="B190" s="91" t="s">
        <v>275</v>
      </c>
    </row>
    <row r="192" spans="1:19" x14ac:dyDescent="0.2">
      <c r="A192" s="141" t="s">
        <v>250</v>
      </c>
    </row>
    <row r="193" spans="1:19" ht="13.5" thickBot="1" x14ac:dyDescent="0.25"/>
    <row r="194" spans="1:19" x14ac:dyDescent="0.2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.5" thickBot="1" x14ac:dyDescent="0.25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 x14ac:dyDescent="0.2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 x14ac:dyDescent="0.2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 x14ac:dyDescent="0.2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 x14ac:dyDescent="0.2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 x14ac:dyDescent="0.2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.5" thickBot="1" x14ac:dyDescent="0.25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 x14ac:dyDescent="0.25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75" hidden="1" x14ac:dyDescent="0.25">
      <c r="C207" s="90" t="s">
        <v>106</v>
      </c>
    </row>
    <row r="208" spans="1:19" hidden="1" x14ac:dyDescent="0.2">
      <c r="A208" s="91" t="s">
        <v>107</v>
      </c>
      <c r="S208" s="92" t="s">
        <v>108</v>
      </c>
    </row>
    <row r="209" spans="1:19" hidden="1" x14ac:dyDescent="0.2"/>
    <row r="210" spans="1:19" hidden="1" x14ac:dyDescent="0.2">
      <c r="A210" s="8" t="s">
        <v>109</v>
      </c>
      <c r="B210" s="91" t="s">
        <v>221</v>
      </c>
    </row>
    <row r="211" spans="1:19" hidden="1" x14ac:dyDescent="0.2"/>
    <row r="212" spans="1:19" hidden="1" x14ac:dyDescent="0.2">
      <c r="A212" s="8" t="s">
        <v>185</v>
      </c>
    </row>
    <row r="213" spans="1:19" ht="13.5" hidden="1" thickBot="1" x14ac:dyDescent="0.25"/>
    <row r="214" spans="1:19" hidden="1" x14ac:dyDescent="0.2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.5" hidden="1" thickBot="1" x14ac:dyDescent="0.25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.5" hidden="1" thickBot="1" x14ac:dyDescent="0.25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25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"/>
    <row r="223" spans="1:19" hidden="1" x14ac:dyDescent="0.2"/>
    <row r="224" spans="1:19" ht="15.75" x14ac:dyDescent="0.25">
      <c r="C224" s="90" t="s">
        <v>106</v>
      </c>
    </row>
    <row r="225" spans="1:19" x14ac:dyDescent="0.2">
      <c r="A225" s="91" t="s">
        <v>107</v>
      </c>
      <c r="S225" s="92" t="s">
        <v>108</v>
      </c>
    </row>
    <row r="227" spans="1:19" x14ac:dyDescent="0.2">
      <c r="A227" s="8" t="s">
        <v>109</v>
      </c>
      <c r="B227" s="91" t="s">
        <v>233</v>
      </c>
    </row>
    <row r="229" spans="1:19" x14ac:dyDescent="0.2">
      <c r="A229" s="141" t="s">
        <v>251</v>
      </c>
    </row>
    <row r="230" spans="1:19" ht="13.5" thickBot="1" x14ac:dyDescent="0.25"/>
    <row r="231" spans="1:19" x14ac:dyDescent="0.2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.5" thickBot="1" x14ac:dyDescent="0.25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 x14ac:dyDescent="0.2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 x14ac:dyDescent="0.2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 x14ac:dyDescent="0.2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 x14ac:dyDescent="0.2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 x14ac:dyDescent="0.2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.5" thickBot="1" x14ac:dyDescent="0.25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 x14ac:dyDescent="0.25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">
      <c r="A243" s="8" t="s">
        <v>241</v>
      </c>
    </row>
    <row r="244" spans="1:19" x14ac:dyDescent="0.2">
      <c r="A244" s="8" t="s">
        <v>242</v>
      </c>
    </row>
    <row r="245" spans="1:19" x14ac:dyDescent="0.2">
      <c r="A245" s="8" t="s">
        <v>243</v>
      </c>
    </row>
    <row r="248" spans="1:19" ht="15.75" x14ac:dyDescent="0.25">
      <c r="C248" s="90" t="s">
        <v>106</v>
      </c>
    </row>
    <row r="249" spans="1:19" x14ac:dyDescent="0.2">
      <c r="A249" s="91" t="s">
        <v>107</v>
      </c>
      <c r="S249" s="92" t="s">
        <v>263</v>
      </c>
    </row>
    <row r="251" spans="1:19" x14ac:dyDescent="0.2">
      <c r="A251" s="141" t="s">
        <v>109</v>
      </c>
      <c r="B251" s="340" t="s">
        <v>272</v>
      </c>
      <c r="C251" s="340"/>
      <c r="D251" s="340"/>
      <c r="E251" s="340"/>
      <c r="F251" s="340"/>
      <c r="G251" s="340"/>
      <c r="H251" s="340"/>
      <c r="I251" s="340"/>
      <c r="J251" s="340"/>
    </row>
    <row r="253" spans="1:19" x14ac:dyDescent="0.2">
      <c r="A253" s="141" t="s">
        <v>273</v>
      </c>
    </row>
    <row r="254" spans="1:19" ht="13.5" thickBot="1" x14ac:dyDescent="0.25"/>
    <row r="255" spans="1:19" x14ac:dyDescent="0.2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.5" thickBot="1" x14ac:dyDescent="0.25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 x14ac:dyDescent="0.2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 x14ac:dyDescent="0.2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 x14ac:dyDescent="0.2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 x14ac:dyDescent="0.2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 x14ac:dyDescent="0.2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.5" thickBot="1" x14ac:dyDescent="0.25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 x14ac:dyDescent="0.25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5" t="s">
        <v>92</v>
      </c>
    </row>
    <row r="3" spans="1:2" x14ac:dyDescent="0.2">
      <c r="A3" t="s">
        <v>88</v>
      </c>
      <c r="B3">
        <v>1</v>
      </c>
    </row>
    <row r="4" spans="1:2" x14ac:dyDescent="0.2">
      <c r="A4" t="s">
        <v>89</v>
      </c>
      <c r="B4">
        <v>1</v>
      </c>
    </row>
    <row r="5" spans="1:2" x14ac:dyDescent="0.2">
      <c r="A5" t="s">
        <v>93</v>
      </c>
      <c r="B5">
        <v>1</v>
      </c>
    </row>
    <row r="6" spans="1:2" x14ac:dyDescent="0.2">
      <c r="A6" t="s">
        <v>90</v>
      </c>
      <c r="B6">
        <v>1</v>
      </c>
    </row>
    <row r="7" spans="1:2" x14ac:dyDescent="0.2">
      <c r="A7" t="s">
        <v>83</v>
      </c>
      <c r="B7">
        <v>2</v>
      </c>
    </row>
    <row r="8" spans="1:2" x14ac:dyDescent="0.2">
      <c r="A8" t="s">
        <v>74</v>
      </c>
      <c r="B8">
        <v>1</v>
      </c>
    </row>
    <row r="9" spans="1:2" x14ac:dyDescent="0.2">
      <c r="A9" t="s">
        <v>80</v>
      </c>
      <c r="B9">
        <v>3</v>
      </c>
    </row>
    <row r="10" spans="1:2" x14ac:dyDescent="0.2">
      <c r="A10" t="s">
        <v>77</v>
      </c>
      <c r="B10">
        <v>3</v>
      </c>
    </row>
    <row r="11" spans="1:2" x14ac:dyDescent="0.2">
      <c r="A11" t="s">
        <v>101</v>
      </c>
      <c r="B11">
        <v>1</v>
      </c>
    </row>
    <row r="12" spans="1:2" x14ac:dyDescent="0.2">
      <c r="A12" t="s">
        <v>96</v>
      </c>
      <c r="B12">
        <v>1</v>
      </c>
    </row>
    <row r="13" spans="1:2" x14ac:dyDescent="0.2">
      <c r="A13" t="s">
        <v>85</v>
      </c>
      <c r="B13">
        <v>3</v>
      </c>
    </row>
    <row r="14" spans="1:2" x14ac:dyDescent="0.2">
      <c r="A14" t="s">
        <v>95</v>
      </c>
      <c r="B14">
        <v>1</v>
      </c>
    </row>
    <row r="15" spans="1:2" x14ac:dyDescent="0.2">
      <c r="A15" t="s">
        <v>91</v>
      </c>
      <c r="B15">
        <v>1</v>
      </c>
    </row>
    <row r="16" spans="1:2" x14ac:dyDescent="0.2">
      <c r="A16" t="s">
        <v>73</v>
      </c>
      <c r="B16">
        <v>2</v>
      </c>
    </row>
    <row r="17" spans="1:2" x14ac:dyDescent="0.2">
      <c r="A17" t="s">
        <v>82</v>
      </c>
      <c r="B17">
        <v>1</v>
      </c>
    </row>
    <row r="18" spans="1:2" x14ac:dyDescent="0.2">
      <c r="A18" t="s">
        <v>98</v>
      </c>
    </row>
    <row r="19" spans="1:2" x14ac:dyDescent="0.2">
      <c r="A19" t="s">
        <v>84</v>
      </c>
      <c r="B19">
        <v>1</v>
      </c>
    </row>
    <row r="21" spans="1:2" x14ac:dyDescent="0.2">
      <c r="A21" s="5" t="s">
        <v>94</v>
      </c>
    </row>
    <row r="23" spans="1:2" x14ac:dyDescent="0.2">
      <c r="A23" t="s">
        <v>254</v>
      </c>
      <c r="B23">
        <v>1</v>
      </c>
    </row>
    <row r="24" spans="1:2" x14ac:dyDescent="0.2">
      <c r="A24" t="s">
        <v>81</v>
      </c>
      <c r="B24">
        <v>3</v>
      </c>
    </row>
    <row r="25" spans="1:2" x14ac:dyDescent="0.2">
      <c r="A25" t="s">
        <v>75</v>
      </c>
      <c r="B25">
        <v>1</v>
      </c>
    </row>
    <row r="26" spans="1:2" x14ac:dyDescent="0.2">
      <c r="A26" t="s">
        <v>86</v>
      </c>
      <c r="B26">
        <v>1</v>
      </c>
    </row>
    <row r="27" spans="1:2" x14ac:dyDescent="0.2">
      <c r="A27" t="s">
        <v>76</v>
      </c>
      <c r="B27">
        <v>3</v>
      </c>
    </row>
    <row r="28" spans="1:2" x14ac:dyDescent="0.2">
      <c r="A28" t="s">
        <v>79</v>
      </c>
      <c r="B28">
        <v>3</v>
      </c>
    </row>
    <row r="29" spans="1:2" x14ac:dyDescent="0.2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RowHeight="12.75" x14ac:dyDescent="0.2"/>
  <cols>
    <col min="1" max="1" width="36" bestFit="1" customWidth="1"/>
  </cols>
  <sheetData>
    <row r="1" spans="1:2" x14ac:dyDescent="0.2">
      <c r="A1" s="2" t="s">
        <v>0</v>
      </c>
      <c r="B1" t="s">
        <v>105</v>
      </c>
    </row>
    <row r="2" spans="1:2" x14ac:dyDescent="0.2">
      <c r="A2" s="1" t="s">
        <v>50</v>
      </c>
    </row>
    <row r="3" spans="1:2" x14ac:dyDescent="0.2">
      <c r="A3" s="1" t="s">
        <v>51</v>
      </c>
    </row>
    <row r="4" spans="1:2" x14ac:dyDescent="0.2">
      <c r="A4" s="1" t="s">
        <v>11</v>
      </c>
    </row>
    <row r="5" spans="1:2" x14ac:dyDescent="0.2">
      <c r="A5" s="1" t="s">
        <v>102</v>
      </c>
    </row>
    <row r="6" spans="1:2" x14ac:dyDescent="0.2">
      <c r="A6" s="1" t="s">
        <v>103</v>
      </c>
    </row>
    <row r="7" spans="1:2" x14ac:dyDescent="0.2">
      <c r="A7" s="1" t="s">
        <v>104</v>
      </c>
    </row>
    <row r="8" spans="1:2" x14ac:dyDescent="0.2">
      <c r="A8" s="1" t="s">
        <v>99</v>
      </c>
    </row>
    <row r="9" spans="1:2" x14ac:dyDescent="0.2">
      <c r="A9" s="1" t="s">
        <v>14</v>
      </c>
    </row>
    <row r="10" spans="1:2" x14ac:dyDescent="0.2">
      <c r="A10" s="1" t="s">
        <v>12</v>
      </c>
    </row>
    <row r="11" spans="1:2" x14ac:dyDescent="0.2">
      <c r="A11" s="1" t="s">
        <v>13</v>
      </c>
    </row>
    <row r="12" spans="1:2" x14ac:dyDescent="0.2">
      <c r="A12" s="1" t="s">
        <v>52</v>
      </c>
    </row>
    <row r="13" spans="1:2" x14ac:dyDescent="0.2">
      <c r="A13" s="1" t="s">
        <v>53</v>
      </c>
    </row>
    <row r="14" spans="1:2" x14ac:dyDescent="0.2">
      <c r="A14" s="1"/>
    </row>
    <row r="15" spans="1:2" x14ac:dyDescent="0.2">
      <c r="A15" s="2" t="s">
        <v>1</v>
      </c>
    </row>
    <row r="16" spans="1:2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97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4</v>
      </c>
    </row>
    <row r="24" spans="1:1" x14ac:dyDescent="0.2">
      <c r="A24" s="1"/>
    </row>
    <row r="25" spans="1:1" x14ac:dyDescent="0.2">
      <c r="A25" s="2" t="s">
        <v>2</v>
      </c>
    </row>
    <row r="26" spans="1:1" x14ac:dyDescent="0.2">
      <c r="A26" s="2" t="s">
        <v>21</v>
      </c>
    </row>
    <row r="27" spans="1:1" x14ac:dyDescent="0.2">
      <c r="A27" s="1" t="s">
        <v>72</v>
      </c>
    </row>
    <row r="28" spans="1:1" x14ac:dyDescent="0.2">
      <c r="A28" s="1" t="s">
        <v>22</v>
      </c>
    </row>
    <row r="29" spans="1:1" x14ac:dyDescent="0.2">
      <c r="A29" s="1" t="s">
        <v>23</v>
      </c>
    </row>
    <row r="30" spans="1:1" x14ac:dyDescent="0.2">
      <c r="A30" s="1" t="s">
        <v>24</v>
      </c>
    </row>
    <row r="31" spans="1:1" x14ac:dyDescent="0.2">
      <c r="A31" s="1" t="s">
        <v>25</v>
      </c>
    </row>
    <row r="32" spans="1:1" x14ac:dyDescent="0.2">
      <c r="A32" s="1" t="s">
        <v>26</v>
      </c>
    </row>
    <row r="33" spans="1:1" x14ac:dyDescent="0.2">
      <c r="A33" s="1" t="s">
        <v>27</v>
      </c>
    </row>
    <row r="34" spans="1:1" x14ac:dyDescent="0.2">
      <c r="A34" s="1" t="s">
        <v>28</v>
      </c>
    </row>
    <row r="35" spans="1:1" x14ac:dyDescent="0.2">
      <c r="A35" s="1" t="s">
        <v>29</v>
      </c>
    </row>
    <row r="36" spans="1:1" x14ac:dyDescent="0.2">
      <c r="A36" s="1" t="s">
        <v>30</v>
      </c>
    </row>
    <row r="37" spans="1:1" x14ac:dyDescent="0.2">
      <c r="A37" s="1" t="s">
        <v>100</v>
      </c>
    </row>
    <row r="38" spans="1:1" x14ac:dyDescent="0.2">
      <c r="A38" s="2" t="s">
        <v>31</v>
      </c>
    </row>
    <row r="39" spans="1:1" x14ac:dyDescent="0.2">
      <c r="A39" s="1" t="s">
        <v>32</v>
      </c>
    </row>
    <row r="40" spans="1:1" x14ac:dyDescent="0.2">
      <c r="A40" s="1" t="s">
        <v>33</v>
      </c>
    </row>
    <row r="41" spans="1:1" x14ac:dyDescent="0.2">
      <c r="A41" s="1" t="s">
        <v>34</v>
      </c>
    </row>
    <row r="42" spans="1:1" x14ac:dyDescent="0.2">
      <c r="A42" s="1" t="s">
        <v>35</v>
      </c>
    </row>
    <row r="43" spans="1:1" x14ac:dyDescent="0.2">
      <c r="A43" s="1" t="s">
        <v>36</v>
      </c>
    </row>
    <row r="44" spans="1:1" x14ac:dyDescent="0.2">
      <c r="A44" s="3" t="s">
        <v>37</v>
      </c>
    </row>
    <row r="45" spans="1:1" x14ac:dyDescent="0.2">
      <c r="A45" s="3" t="s">
        <v>38</v>
      </c>
    </row>
    <row r="46" spans="1:1" x14ac:dyDescent="0.2">
      <c r="A46" s="3" t="s">
        <v>39</v>
      </c>
    </row>
    <row r="47" spans="1:1" x14ac:dyDescent="0.2">
      <c r="A47" s="3" t="s">
        <v>67</v>
      </c>
    </row>
    <row r="48" spans="1:1" x14ac:dyDescent="0.2">
      <c r="A48" s="3" t="s">
        <v>68</v>
      </c>
    </row>
    <row r="49" spans="1:1" x14ac:dyDescent="0.2">
      <c r="A49" s="3" t="s">
        <v>69</v>
      </c>
    </row>
    <row r="50" spans="1:1" x14ac:dyDescent="0.2">
      <c r="A50" s="3" t="s">
        <v>57</v>
      </c>
    </row>
    <row r="51" spans="1:1" x14ac:dyDescent="0.2">
      <c r="A51" s="3" t="s">
        <v>40</v>
      </c>
    </row>
    <row r="52" spans="1:1" x14ac:dyDescent="0.2">
      <c r="A52" s="3" t="s">
        <v>41</v>
      </c>
    </row>
    <row r="53" spans="1:1" x14ac:dyDescent="0.2">
      <c r="A53" s="3" t="s">
        <v>58</v>
      </c>
    </row>
    <row r="54" spans="1:1" x14ac:dyDescent="0.2">
      <c r="A54" s="3" t="s">
        <v>59</v>
      </c>
    </row>
    <row r="55" spans="1:1" x14ac:dyDescent="0.2">
      <c r="A55" s="3" t="s">
        <v>60</v>
      </c>
    </row>
    <row r="56" spans="1:1" x14ac:dyDescent="0.2">
      <c r="A56" s="2" t="s">
        <v>42</v>
      </c>
    </row>
    <row r="57" spans="1:1" x14ac:dyDescent="0.2">
      <c r="A57" s="3" t="s">
        <v>43</v>
      </c>
    </row>
    <row r="58" spans="1:1" x14ac:dyDescent="0.2">
      <c r="A58" s="3" t="s">
        <v>44</v>
      </c>
    </row>
    <row r="59" spans="1:1" x14ac:dyDescent="0.2">
      <c r="A59" s="3" t="s">
        <v>45</v>
      </c>
    </row>
    <row r="60" spans="1:1" x14ac:dyDescent="0.2">
      <c r="A60" s="3" t="s">
        <v>46</v>
      </c>
    </row>
    <row r="61" spans="1:1" x14ac:dyDescent="0.2">
      <c r="A61" s="3" t="s">
        <v>47</v>
      </c>
    </row>
    <row r="62" spans="1:1" x14ac:dyDescent="0.2">
      <c r="A62" s="3" t="s">
        <v>70</v>
      </c>
    </row>
    <row r="63" spans="1:1" x14ac:dyDescent="0.2">
      <c r="A63" s="3" t="s">
        <v>71</v>
      </c>
    </row>
    <row r="64" spans="1:1" x14ac:dyDescent="0.2">
      <c r="A64" s="3" t="s">
        <v>87</v>
      </c>
    </row>
    <row r="65" spans="1:1" x14ac:dyDescent="0.2">
      <c r="A65" s="3" t="s">
        <v>48</v>
      </c>
    </row>
    <row r="66" spans="1:1" x14ac:dyDescent="0.2">
      <c r="A66" s="3" t="s">
        <v>49</v>
      </c>
    </row>
    <row r="67" spans="1:1" x14ac:dyDescent="0.2">
      <c r="A67" s="3"/>
    </row>
    <row r="68" spans="1:1" x14ac:dyDescent="0.2">
      <c r="A68" s="1"/>
    </row>
    <row r="69" spans="1:1" x14ac:dyDescent="0.2">
      <c r="A69" s="2" t="s">
        <v>3</v>
      </c>
    </row>
    <row r="70" spans="1:1" x14ac:dyDescent="0.2">
      <c r="A70" s="1" t="s">
        <v>55</v>
      </c>
    </row>
    <row r="71" spans="1:1" x14ac:dyDescent="0.2">
      <c r="A71" s="1" t="s">
        <v>56</v>
      </c>
    </row>
    <row r="72" spans="1:1" x14ac:dyDescent="0.2">
      <c r="A72" s="1"/>
    </row>
    <row r="73" spans="1:1" x14ac:dyDescent="0.2">
      <c r="A73" s="2" t="s">
        <v>4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54</v>
      </c>
    </row>
    <row r="78" spans="1:1" x14ac:dyDescent="0.2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6"/>
  <sheetViews>
    <sheetView tabSelected="1" zoomScaleNormal="10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K55" sqref="K55"/>
    </sheetView>
  </sheetViews>
  <sheetFormatPr defaultRowHeight="11.25" x14ac:dyDescent="0.2"/>
  <cols>
    <col min="1" max="1" width="4.28515625" style="177" bestFit="1" customWidth="1"/>
    <col min="2" max="2" width="11.85546875" style="177" bestFit="1" customWidth="1"/>
    <col min="3" max="3" width="42.140625" style="4" bestFit="1" customWidth="1"/>
    <col min="4" max="4" width="24.42578125" style="4" bestFit="1" customWidth="1"/>
    <col min="5" max="5" width="5" style="4" bestFit="1" customWidth="1"/>
    <col min="6" max="6" width="4" style="4" bestFit="1" customWidth="1"/>
    <col min="7" max="7" width="4.140625" style="4" bestFit="1" customWidth="1"/>
    <col min="8" max="8" width="1.85546875" style="4" bestFit="1" customWidth="1"/>
    <col min="9" max="9" width="2.85546875" style="4" bestFit="1" customWidth="1"/>
    <col min="10" max="10" width="4.140625" style="4" bestFit="1" customWidth="1"/>
    <col min="11" max="12" width="3.28515625" style="4" bestFit="1" customWidth="1"/>
    <col min="13" max="13" width="1.85546875" style="4" bestFit="1" customWidth="1"/>
    <col min="14" max="14" width="2.85546875" style="4" bestFit="1" customWidth="1"/>
    <col min="15" max="15" width="5.42578125" style="4" bestFit="1" customWidth="1"/>
    <col min="16" max="17" width="3.28515625" style="4" bestFit="1" customWidth="1"/>
    <col min="18" max="18" width="1.85546875" style="4" bestFit="1" customWidth="1"/>
    <col min="19" max="19" width="2.85546875" style="4" bestFit="1" customWidth="1"/>
    <col min="20" max="22" width="3.28515625" style="4" bestFit="1" customWidth="1"/>
    <col min="23" max="23" width="1.85546875" style="4" bestFit="1" customWidth="1"/>
    <col min="24" max="24" width="2.85546875" style="4" bestFit="1" customWidth="1"/>
    <col min="25" max="25" width="21" style="4" hidden="1" customWidth="1"/>
    <col min="26" max="26" width="4.28515625" style="177" bestFit="1" customWidth="1"/>
    <col min="27" max="27" width="13.42578125" style="177" bestFit="1" customWidth="1"/>
    <col min="28" max="28" width="2.85546875" style="177" bestFit="1" customWidth="1"/>
    <col min="29" max="29" width="13.5703125" style="177" bestFit="1" customWidth="1"/>
    <col min="30" max="30" width="3.42578125" style="177" customWidth="1"/>
    <col min="31" max="31" width="13.42578125" style="177" bestFit="1" customWidth="1"/>
    <col min="32" max="33" width="0" style="4" hidden="1" customWidth="1"/>
    <col min="34" max="34" width="0" style="182" hidden="1" customWidth="1"/>
    <col min="35" max="16384" width="9.140625" style="4"/>
  </cols>
  <sheetData>
    <row r="1" spans="1:34" ht="18" customHeight="1" thickBot="1" x14ac:dyDescent="0.3">
      <c r="A1" s="341" t="s">
        <v>331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3"/>
    </row>
    <row r="2" spans="1:34" ht="13.5" customHeight="1" thickBot="1" x14ac:dyDescent="0.25">
      <c r="A2" s="198"/>
      <c r="B2" s="176"/>
      <c r="C2" s="199"/>
      <c r="D2" s="254"/>
      <c r="E2" s="344" t="s">
        <v>287</v>
      </c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6"/>
      <c r="Z2" s="347"/>
      <c r="AA2" s="349" t="s">
        <v>291</v>
      </c>
      <c r="AB2" s="351"/>
      <c r="AC2" s="353" t="s">
        <v>291</v>
      </c>
      <c r="AD2" s="351"/>
      <c r="AE2" s="355" t="s">
        <v>291</v>
      </c>
    </row>
    <row r="3" spans="1:34" ht="13.5" customHeight="1" thickBot="1" x14ac:dyDescent="0.25">
      <c r="A3" s="357" t="s">
        <v>290</v>
      </c>
      <c r="B3" s="359" t="s">
        <v>112</v>
      </c>
      <c r="C3" s="366" t="s">
        <v>286</v>
      </c>
      <c r="D3" s="361" t="s">
        <v>356</v>
      </c>
      <c r="E3" s="363" t="s">
        <v>61</v>
      </c>
      <c r="F3" s="364"/>
      <c r="G3" s="364"/>
      <c r="H3" s="364"/>
      <c r="I3" s="365"/>
      <c r="J3" s="368" t="s">
        <v>62</v>
      </c>
      <c r="K3" s="364"/>
      <c r="L3" s="364"/>
      <c r="M3" s="364"/>
      <c r="N3" s="369"/>
      <c r="O3" s="363" t="s">
        <v>63</v>
      </c>
      <c r="P3" s="364"/>
      <c r="Q3" s="364"/>
      <c r="R3" s="364"/>
      <c r="S3" s="369"/>
      <c r="T3" s="363" t="s">
        <v>64</v>
      </c>
      <c r="U3" s="364"/>
      <c r="V3" s="364"/>
      <c r="W3" s="364"/>
      <c r="X3" s="365"/>
      <c r="Z3" s="348"/>
      <c r="AA3" s="350"/>
      <c r="AB3" s="352"/>
      <c r="AC3" s="354"/>
      <c r="AD3" s="352"/>
      <c r="AE3" s="356"/>
      <c r="AF3" s="4" t="s">
        <v>293</v>
      </c>
      <c r="AG3" s="4" t="s">
        <v>294</v>
      </c>
      <c r="AH3" s="182" t="s">
        <v>295</v>
      </c>
    </row>
    <row r="4" spans="1:34" ht="13.5" customHeight="1" thickBot="1" x14ac:dyDescent="0.25">
      <c r="A4" s="358"/>
      <c r="B4" s="360"/>
      <c r="C4" s="367"/>
      <c r="D4" s="362"/>
      <c r="E4" s="235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5" t="s">
        <v>6</v>
      </c>
      <c r="K4" s="164" t="s">
        <v>7</v>
      </c>
      <c r="L4" s="164" t="s">
        <v>8</v>
      </c>
      <c r="M4" s="164" t="s">
        <v>10</v>
      </c>
      <c r="N4" s="242" t="s">
        <v>9</v>
      </c>
      <c r="O4" s="235" t="s">
        <v>6</v>
      </c>
      <c r="P4" s="164" t="s">
        <v>7</v>
      </c>
      <c r="Q4" s="164" t="s">
        <v>8</v>
      </c>
      <c r="R4" s="164" t="s">
        <v>10</v>
      </c>
      <c r="S4" s="242" t="s">
        <v>9</v>
      </c>
      <c r="T4" s="235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80"/>
      <c r="Z4" s="181"/>
      <c r="AA4" s="195" t="s">
        <v>112</v>
      </c>
      <c r="AB4" s="196"/>
      <c r="AC4" s="195" t="s">
        <v>112</v>
      </c>
      <c r="AD4" s="196"/>
      <c r="AE4" s="197" t="s">
        <v>112</v>
      </c>
    </row>
    <row r="5" spans="1:34" x14ac:dyDescent="0.2">
      <c r="A5" s="193"/>
      <c r="B5" s="194"/>
      <c r="C5" s="282" t="s">
        <v>405</v>
      </c>
      <c r="D5" s="282"/>
      <c r="E5" s="283">
        <f>SUM(E6:E11)</f>
        <v>75</v>
      </c>
      <c r="F5" s="339">
        <v>22.5</v>
      </c>
      <c r="G5" s="284">
        <f>SUM(G6:G11)</f>
        <v>0</v>
      </c>
      <c r="H5" s="284"/>
      <c r="I5" s="285">
        <f>SUM(I6:I11)</f>
        <v>18</v>
      </c>
      <c r="J5" s="286">
        <f>SUM(J6:J11)</f>
        <v>15</v>
      </c>
      <c r="K5" s="284">
        <f>SUM(K6:K11)</f>
        <v>0</v>
      </c>
      <c r="L5" s="284">
        <f>SUM(L6:L11)</f>
        <v>0</v>
      </c>
      <c r="M5" s="284"/>
      <c r="N5" s="287">
        <f>SUM(N6:N11)</f>
        <v>2</v>
      </c>
      <c r="O5" s="283">
        <f>SUM(O6:O11)</f>
        <v>0</v>
      </c>
      <c r="P5" s="284">
        <f>SUM(P6:P11)</f>
        <v>0</v>
      </c>
      <c r="Q5" s="284">
        <f>SUM(Q6:Q11)</f>
        <v>0</v>
      </c>
      <c r="R5" s="284"/>
      <c r="S5" s="287">
        <f>SUM(S6:S11)</f>
        <v>0</v>
      </c>
      <c r="T5" s="283">
        <f>SUM(T7:T11)</f>
        <v>0</v>
      </c>
      <c r="U5" s="284">
        <f>SUM(U7:U11)</f>
        <v>0</v>
      </c>
      <c r="V5" s="284">
        <f>SUM(V7:V11)</f>
        <v>0</v>
      </c>
      <c r="W5" s="284"/>
      <c r="X5" s="285">
        <f>SUM(X7:X11)</f>
        <v>0</v>
      </c>
      <c r="Y5" s="288"/>
      <c r="Z5" s="289"/>
      <c r="AA5" s="290"/>
      <c r="AB5" s="290"/>
      <c r="AC5" s="290"/>
      <c r="AD5" s="290"/>
      <c r="AE5" s="291"/>
    </row>
    <row r="6" spans="1:34" x14ac:dyDescent="0.2">
      <c r="A6" s="193">
        <v>1</v>
      </c>
      <c r="B6" s="191" t="s">
        <v>407</v>
      </c>
      <c r="C6" s="223" t="s">
        <v>11</v>
      </c>
      <c r="D6" s="224" t="s">
        <v>357</v>
      </c>
      <c r="E6" s="236">
        <v>15</v>
      </c>
      <c r="F6" s="219">
        <v>0</v>
      </c>
      <c r="G6" s="209">
        <v>0</v>
      </c>
      <c r="H6" s="216" t="s">
        <v>328</v>
      </c>
      <c r="I6" s="237">
        <v>3</v>
      </c>
      <c r="J6" s="226"/>
      <c r="K6" s="202"/>
      <c r="L6" s="202"/>
      <c r="M6" s="202"/>
      <c r="N6" s="243"/>
      <c r="O6" s="249"/>
      <c r="P6" s="202"/>
      <c r="Q6" s="202"/>
      <c r="R6" s="202"/>
      <c r="S6" s="243"/>
      <c r="T6" s="249"/>
      <c r="U6" s="202"/>
      <c r="V6" s="202"/>
      <c r="W6" s="202"/>
      <c r="X6" s="203"/>
      <c r="Z6" s="188"/>
      <c r="AA6" s="183"/>
      <c r="AB6" s="184"/>
      <c r="AC6" s="183"/>
      <c r="AD6" s="184"/>
      <c r="AE6" s="189"/>
      <c r="AF6" s="4" t="s">
        <v>296</v>
      </c>
      <c r="AG6" s="4" t="s">
        <v>308</v>
      </c>
      <c r="AH6" s="182" t="s">
        <v>325</v>
      </c>
    </row>
    <row r="7" spans="1:34" x14ac:dyDescent="0.2">
      <c r="A7" s="179">
        <v>2</v>
      </c>
      <c r="B7" s="191" t="s">
        <v>408</v>
      </c>
      <c r="C7" s="223" t="s">
        <v>332</v>
      </c>
      <c r="D7" s="224" t="s">
        <v>358</v>
      </c>
      <c r="E7" s="236">
        <v>15</v>
      </c>
      <c r="F7" s="218">
        <v>0</v>
      </c>
      <c r="G7" s="200">
        <v>0</v>
      </c>
      <c r="H7" s="217" t="s">
        <v>65</v>
      </c>
      <c r="I7" s="238">
        <v>4</v>
      </c>
      <c r="J7" s="227"/>
      <c r="K7" s="200"/>
      <c r="L7" s="200"/>
      <c r="M7" s="200"/>
      <c r="N7" s="244"/>
      <c r="O7" s="239"/>
      <c r="P7" s="166"/>
      <c r="Q7" s="166"/>
      <c r="R7" s="166"/>
      <c r="S7" s="245"/>
      <c r="T7" s="239"/>
      <c r="U7" s="166"/>
      <c r="V7" s="166"/>
      <c r="W7" s="166"/>
      <c r="X7" s="167"/>
      <c r="Z7" s="188"/>
      <c r="AA7" s="183"/>
      <c r="AB7" s="184"/>
      <c r="AC7" s="183"/>
      <c r="AD7" s="184"/>
      <c r="AE7" s="189"/>
      <c r="AF7" s="4" t="s">
        <v>296</v>
      </c>
      <c r="AG7" s="4" t="s">
        <v>297</v>
      </c>
      <c r="AH7" s="182" t="s">
        <v>325</v>
      </c>
    </row>
    <row r="8" spans="1:34" x14ac:dyDescent="0.2">
      <c r="A8" s="193">
        <v>3</v>
      </c>
      <c r="B8" s="191" t="s">
        <v>409</v>
      </c>
      <c r="C8" s="223" t="s">
        <v>333</v>
      </c>
      <c r="D8" s="224" t="s">
        <v>359</v>
      </c>
      <c r="E8" s="236">
        <v>15</v>
      </c>
      <c r="F8" s="210">
        <v>7.5</v>
      </c>
      <c r="G8" s="200">
        <v>0</v>
      </c>
      <c r="H8" s="217" t="s">
        <v>328</v>
      </c>
      <c r="I8" s="238">
        <v>4</v>
      </c>
      <c r="J8" s="228"/>
      <c r="K8" s="166"/>
      <c r="L8" s="166"/>
      <c r="M8" s="166"/>
      <c r="N8" s="245"/>
      <c r="O8" s="239"/>
      <c r="P8" s="166"/>
      <c r="Q8" s="166"/>
      <c r="R8" s="166"/>
      <c r="S8" s="245"/>
      <c r="T8" s="239"/>
      <c r="U8" s="166"/>
      <c r="V8" s="166"/>
      <c r="W8" s="166"/>
      <c r="X8" s="167"/>
      <c r="Z8" s="188"/>
      <c r="AA8" s="183"/>
      <c r="AB8" s="185"/>
      <c r="AC8" s="183"/>
      <c r="AD8" s="184"/>
      <c r="AE8" s="189"/>
      <c r="AF8" s="182" t="s">
        <v>296</v>
      </c>
      <c r="AG8" s="4" t="s">
        <v>298</v>
      </c>
      <c r="AH8" s="182" t="s">
        <v>325</v>
      </c>
    </row>
    <row r="9" spans="1:34" x14ac:dyDescent="0.2">
      <c r="A9" s="179">
        <v>4</v>
      </c>
      <c r="B9" s="191" t="s">
        <v>410</v>
      </c>
      <c r="C9" s="223" t="s">
        <v>334</v>
      </c>
      <c r="D9" s="224" t="s">
        <v>360</v>
      </c>
      <c r="E9" s="236">
        <v>15</v>
      </c>
      <c r="F9" s="210">
        <v>7.5</v>
      </c>
      <c r="G9" s="200">
        <v>0</v>
      </c>
      <c r="H9" s="217" t="s">
        <v>65</v>
      </c>
      <c r="I9" s="238">
        <v>4</v>
      </c>
      <c r="J9" s="229"/>
      <c r="K9" s="200"/>
      <c r="L9" s="200"/>
      <c r="M9" s="200"/>
      <c r="N9" s="244"/>
      <c r="O9" s="239"/>
      <c r="P9" s="166"/>
      <c r="Q9" s="166"/>
      <c r="R9" s="166"/>
      <c r="S9" s="245"/>
      <c r="T9" s="239"/>
      <c r="U9" s="166"/>
      <c r="V9" s="166"/>
      <c r="W9" s="166"/>
      <c r="X9" s="167"/>
      <c r="Z9" s="188"/>
      <c r="AA9" s="183"/>
      <c r="AB9" s="186"/>
      <c r="AC9" s="183"/>
      <c r="AD9" s="186"/>
      <c r="AE9" s="189"/>
      <c r="AF9" s="4" t="s">
        <v>296</v>
      </c>
      <c r="AG9" s="4" t="s">
        <v>301</v>
      </c>
      <c r="AH9" s="182" t="s">
        <v>325</v>
      </c>
    </row>
    <row r="10" spans="1:34" x14ac:dyDescent="0.2">
      <c r="A10" s="193">
        <v>5</v>
      </c>
      <c r="B10" s="191" t="s">
        <v>411</v>
      </c>
      <c r="C10" s="224" t="s">
        <v>335</v>
      </c>
      <c r="D10" s="224" t="s">
        <v>361</v>
      </c>
      <c r="E10" s="236">
        <v>15</v>
      </c>
      <c r="F10" s="210">
        <v>7.5</v>
      </c>
      <c r="G10" s="200">
        <v>0</v>
      </c>
      <c r="H10" s="217" t="s">
        <v>65</v>
      </c>
      <c r="I10" s="238">
        <v>3</v>
      </c>
      <c r="J10" s="230"/>
      <c r="K10" s="166"/>
      <c r="L10" s="166"/>
      <c r="M10" s="166"/>
      <c r="N10" s="245"/>
      <c r="O10" s="239"/>
      <c r="P10" s="166"/>
      <c r="Q10" s="166"/>
      <c r="R10" s="166"/>
      <c r="S10" s="245"/>
      <c r="T10" s="239"/>
      <c r="U10" s="166"/>
      <c r="V10" s="166"/>
      <c r="W10" s="166"/>
      <c r="X10" s="167"/>
      <c r="Z10" s="188"/>
      <c r="AA10" s="183"/>
      <c r="AB10" s="186"/>
      <c r="AC10" s="183"/>
      <c r="AD10" s="186"/>
      <c r="AE10" s="189"/>
      <c r="AF10" s="4" t="s">
        <v>296</v>
      </c>
      <c r="AG10" s="4" t="s">
        <v>302</v>
      </c>
      <c r="AH10" s="182" t="s">
        <v>325</v>
      </c>
    </row>
    <row r="11" spans="1:34" x14ac:dyDescent="0.2">
      <c r="A11" s="179">
        <v>6</v>
      </c>
      <c r="B11" s="191" t="s">
        <v>412</v>
      </c>
      <c r="C11" s="224" t="s">
        <v>340</v>
      </c>
      <c r="D11" s="224" t="s">
        <v>362</v>
      </c>
      <c r="E11" s="261"/>
      <c r="F11" s="3"/>
      <c r="G11" s="3"/>
      <c r="H11" s="3"/>
      <c r="I11" s="178"/>
      <c r="J11" s="231">
        <v>15</v>
      </c>
      <c r="K11" s="218">
        <v>0</v>
      </c>
      <c r="L11" s="218">
        <v>0</v>
      </c>
      <c r="M11" s="217" t="s">
        <v>328</v>
      </c>
      <c r="N11" s="244">
        <v>2</v>
      </c>
      <c r="O11" s="240"/>
      <c r="P11" s="160"/>
      <c r="Q11" s="160"/>
      <c r="R11" s="160"/>
      <c r="S11" s="246"/>
      <c r="T11" s="239"/>
      <c r="U11" s="166"/>
      <c r="V11" s="166"/>
      <c r="W11" s="166"/>
      <c r="X11" s="167"/>
      <c r="Z11" s="188"/>
      <c r="AA11" s="183"/>
      <c r="AB11" s="186"/>
      <c r="AC11" s="183"/>
      <c r="AD11" s="186"/>
      <c r="AE11" s="189"/>
      <c r="AF11" s="182" t="s">
        <v>299</v>
      </c>
      <c r="AG11" s="4" t="s">
        <v>303</v>
      </c>
      <c r="AH11" s="182" t="s">
        <v>325</v>
      </c>
    </row>
    <row r="12" spans="1:34" x14ac:dyDescent="0.2">
      <c r="A12" s="179"/>
      <c r="B12" s="191"/>
      <c r="C12" s="292" t="s">
        <v>2</v>
      </c>
      <c r="D12" s="292"/>
      <c r="E12" s="293">
        <f>SUM(E13:E18)</f>
        <v>60</v>
      </c>
      <c r="F12" s="338">
        <f>SUM(F13:F18)</f>
        <v>37.5</v>
      </c>
      <c r="G12" s="294">
        <f>SUM(G13:G18)</f>
        <v>0</v>
      </c>
      <c r="H12" s="294"/>
      <c r="I12" s="295">
        <f>SUM(I13:I18)</f>
        <v>15</v>
      </c>
      <c r="J12" s="296">
        <f>SUM(J13:J18)</f>
        <v>30</v>
      </c>
      <c r="K12" s="294">
        <f>SUM(K13:K18)</f>
        <v>30</v>
      </c>
      <c r="L12" s="294">
        <f>SUM(L13:L18)</f>
        <v>0</v>
      </c>
      <c r="M12" s="294"/>
      <c r="N12" s="297">
        <f>SUM(N13:N18)</f>
        <v>10</v>
      </c>
      <c r="O12" s="293">
        <f>SUM(O13:O18)</f>
        <v>0</v>
      </c>
      <c r="P12" s="294">
        <f>SUM(P13:P18)</f>
        <v>0</v>
      </c>
      <c r="Q12" s="294">
        <f>SUM(Q13:Q18)</f>
        <v>0</v>
      </c>
      <c r="R12" s="294"/>
      <c r="S12" s="297">
        <f>SUM(S13:S18)</f>
        <v>0</v>
      </c>
      <c r="T12" s="293">
        <f>SUM(T13:T18)</f>
        <v>0</v>
      </c>
      <c r="U12" s="294">
        <f>SUM(U13:U18)</f>
        <v>0</v>
      </c>
      <c r="V12" s="294">
        <f>SUM(V13:V18)</f>
        <v>0</v>
      </c>
      <c r="W12" s="294"/>
      <c r="X12" s="295">
        <f>SUM(X15:X18)</f>
        <v>0</v>
      </c>
      <c r="Y12" s="298"/>
      <c r="Z12" s="299"/>
      <c r="AA12" s="300"/>
      <c r="AB12" s="301"/>
      <c r="AC12" s="300"/>
      <c r="AD12" s="302"/>
      <c r="AE12" s="303"/>
    </row>
    <row r="13" spans="1:34" x14ac:dyDescent="0.2">
      <c r="A13" s="179">
        <v>7</v>
      </c>
      <c r="B13" s="191" t="s">
        <v>413</v>
      </c>
      <c r="C13" s="223" t="s">
        <v>336</v>
      </c>
      <c r="D13" s="224" t="s">
        <v>363</v>
      </c>
      <c r="E13" s="239">
        <v>15</v>
      </c>
      <c r="F13" s="166">
        <v>15</v>
      </c>
      <c r="G13" s="166">
        <v>0</v>
      </c>
      <c r="H13" s="166" t="s">
        <v>65</v>
      </c>
      <c r="I13" s="167">
        <v>5</v>
      </c>
      <c r="J13" s="233"/>
      <c r="K13" s="168"/>
      <c r="L13" s="168"/>
      <c r="M13" s="168"/>
      <c r="N13" s="247"/>
      <c r="O13" s="236"/>
      <c r="P13" s="200"/>
      <c r="Q13" s="200"/>
      <c r="R13" s="200"/>
      <c r="S13" s="244"/>
      <c r="T13" s="280"/>
      <c r="U13" s="168"/>
      <c r="V13" s="168"/>
      <c r="W13" s="168"/>
      <c r="X13" s="173"/>
      <c r="Z13" s="204"/>
      <c r="AA13" s="183"/>
      <c r="AB13" s="206"/>
      <c r="AC13" s="205"/>
      <c r="AD13" s="207"/>
      <c r="AE13" s="208"/>
      <c r="AF13" s="4" t="s">
        <v>296</v>
      </c>
      <c r="AG13" s="4" t="s">
        <v>304</v>
      </c>
      <c r="AH13" s="182" t="s">
        <v>325</v>
      </c>
    </row>
    <row r="14" spans="1:34" x14ac:dyDescent="0.2">
      <c r="A14" s="179">
        <v>8</v>
      </c>
      <c r="B14" s="191" t="s">
        <v>414</v>
      </c>
      <c r="C14" s="223" t="s">
        <v>337</v>
      </c>
      <c r="D14" s="224" t="s">
        <v>358</v>
      </c>
      <c r="E14" s="239">
        <v>15</v>
      </c>
      <c r="F14" s="166">
        <v>15</v>
      </c>
      <c r="G14" s="166">
        <v>0</v>
      </c>
      <c r="H14" s="166" t="s">
        <v>65</v>
      </c>
      <c r="I14" s="167">
        <v>5</v>
      </c>
      <c r="J14" s="227"/>
      <c r="K14" s="200"/>
      <c r="L14" s="200"/>
      <c r="M14" s="200"/>
      <c r="N14" s="244"/>
      <c r="O14" s="236"/>
      <c r="P14" s="200"/>
      <c r="Q14" s="200"/>
      <c r="R14" s="200"/>
      <c r="S14" s="244"/>
      <c r="T14" s="280"/>
      <c r="U14" s="168"/>
      <c r="V14" s="168"/>
      <c r="W14" s="168"/>
      <c r="X14" s="173"/>
      <c r="Z14" s="204"/>
      <c r="AA14" s="183"/>
      <c r="AB14" s="206"/>
      <c r="AC14" s="205"/>
      <c r="AD14" s="207"/>
      <c r="AE14" s="208"/>
      <c r="AF14" s="182" t="s">
        <v>299</v>
      </c>
      <c r="AG14" s="4" t="s">
        <v>300</v>
      </c>
      <c r="AH14" s="182" t="s">
        <v>325</v>
      </c>
    </row>
    <row r="15" spans="1:34" x14ac:dyDescent="0.2">
      <c r="A15" s="179">
        <v>9</v>
      </c>
      <c r="B15" s="191" t="s">
        <v>415</v>
      </c>
      <c r="C15" s="224" t="s">
        <v>338</v>
      </c>
      <c r="D15" s="224" t="s">
        <v>363</v>
      </c>
      <c r="E15" s="239">
        <v>15</v>
      </c>
      <c r="F15" s="166">
        <v>0</v>
      </c>
      <c r="G15" s="166">
        <v>0</v>
      </c>
      <c r="H15" s="166" t="s">
        <v>65</v>
      </c>
      <c r="I15" s="167">
        <v>2</v>
      </c>
      <c r="J15" s="227"/>
      <c r="K15" s="200"/>
      <c r="L15" s="200"/>
      <c r="M15" s="200"/>
      <c r="N15" s="244"/>
      <c r="O15" s="239"/>
      <c r="P15" s="166"/>
      <c r="Q15" s="166"/>
      <c r="R15" s="166"/>
      <c r="S15" s="245"/>
      <c r="T15" s="239"/>
      <c r="U15" s="166"/>
      <c r="V15" s="166"/>
      <c r="W15" s="166"/>
      <c r="X15" s="167"/>
      <c r="Z15" s="188"/>
      <c r="AA15" s="183"/>
      <c r="AB15" s="184"/>
      <c r="AC15" s="183"/>
      <c r="AD15" s="184"/>
      <c r="AE15" s="189"/>
      <c r="AF15" s="4" t="s">
        <v>299</v>
      </c>
      <c r="AG15" s="4" t="s">
        <v>305</v>
      </c>
      <c r="AH15" s="182" t="s">
        <v>325</v>
      </c>
    </row>
    <row r="16" spans="1:34" x14ac:dyDescent="0.2">
      <c r="A16" s="179">
        <v>10</v>
      </c>
      <c r="B16" s="191" t="s">
        <v>416</v>
      </c>
      <c r="C16" s="224" t="s">
        <v>339</v>
      </c>
      <c r="D16" s="224" t="s">
        <v>359</v>
      </c>
      <c r="E16" s="236">
        <v>15</v>
      </c>
      <c r="F16" s="210">
        <v>7.5</v>
      </c>
      <c r="G16" s="200">
        <v>0</v>
      </c>
      <c r="H16" s="217" t="s">
        <v>65</v>
      </c>
      <c r="I16" s="238">
        <v>3</v>
      </c>
      <c r="J16" s="227"/>
      <c r="K16" s="200"/>
      <c r="L16" s="200"/>
      <c r="M16" s="200"/>
      <c r="N16" s="244"/>
      <c r="O16" s="239"/>
      <c r="P16" s="166"/>
      <c r="Q16" s="166"/>
      <c r="R16" s="166"/>
      <c r="S16" s="245"/>
      <c r="T16" s="239"/>
      <c r="U16" s="166"/>
      <c r="V16" s="166"/>
      <c r="W16" s="166"/>
      <c r="X16" s="167"/>
      <c r="Z16" s="190"/>
      <c r="AA16" s="183"/>
      <c r="AB16" s="187"/>
      <c r="AC16" s="183"/>
      <c r="AD16" s="187"/>
      <c r="AE16" s="189"/>
      <c r="AF16" s="182" t="s">
        <v>306</v>
      </c>
      <c r="AG16" s="4" t="s">
        <v>307</v>
      </c>
      <c r="AH16" s="182" t="s">
        <v>325</v>
      </c>
    </row>
    <row r="17" spans="1:34" x14ac:dyDescent="0.2">
      <c r="A17" s="179">
        <v>11</v>
      </c>
      <c r="B17" s="191" t="s">
        <v>417</v>
      </c>
      <c r="C17" s="223" t="s">
        <v>341</v>
      </c>
      <c r="D17" s="224" t="s">
        <v>364</v>
      </c>
      <c r="E17" s="239"/>
      <c r="F17" s="166"/>
      <c r="G17" s="166"/>
      <c r="H17" s="166"/>
      <c r="I17" s="167"/>
      <c r="J17" s="228">
        <v>15</v>
      </c>
      <c r="K17" s="166">
        <v>15</v>
      </c>
      <c r="L17" s="166">
        <v>0</v>
      </c>
      <c r="M17" s="166" t="s">
        <v>65</v>
      </c>
      <c r="N17" s="245">
        <v>5</v>
      </c>
      <c r="O17" s="239"/>
      <c r="P17" s="166"/>
      <c r="Q17" s="166"/>
      <c r="R17" s="166"/>
      <c r="S17" s="245"/>
      <c r="T17" s="239"/>
      <c r="U17" s="166"/>
      <c r="V17" s="166"/>
      <c r="W17" s="166"/>
      <c r="X17" s="167"/>
      <c r="Z17" s="190"/>
      <c r="AA17" s="183"/>
      <c r="AB17" s="187"/>
      <c r="AC17" s="183"/>
      <c r="AD17" s="187"/>
      <c r="AE17" s="189"/>
      <c r="AF17" s="4" t="s">
        <v>306</v>
      </c>
      <c r="AG17" s="4" t="s">
        <v>315</v>
      </c>
      <c r="AH17" s="182" t="s">
        <v>325</v>
      </c>
    </row>
    <row r="18" spans="1:34" x14ac:dyDescent="0.2">
      <c r="A18" s="179">
        <v>12</v>
      </c>
      <c r="B18" s="191" t="s">
        <v>418</v>
      </c>
      <c r="C18" s="224" t="s">
        <v>342</v>
      </c>
      <c r="D18" s="224" t="s">
        <v>361</v>
      </c>
      <c r="E18" s="236"/>
      <c r="F18" s="200"/>
      <c r="G18" s="200"/>
      <c r="H18" s="200"/>
      <c r="I18" s="238"/>
      <c r="J18" s="228">
        <v>15</v>
      </c>
      <c r="K18" s="166">
        <v>15</v>
      </c>
      <c r="L18" s="166">
        <v>0</v>
      </c>
      <c r="M18" s="166" t="s">
        <v>65</v>
      </c>
      <c r="N18" s="245">
        <v>5</v>
      </c>
      <c r="O18" s="239"/>
      <c r="P18" s="166"/>
      <c r="Q18" s="166"/>
      <c r="R18" s="166"/>
      <c r="S18" s="245"/>
      <c r="T18" s="239"/>
      <c r="U18" s="166"/>
      <c r="V18" s="166"/>
      <c r="W18" s="166"/>
      <c r="X18" s="167"/>
      <c r="Z18" s="190">
        <f>A10</f>
        <v>5</v>
      </c>
      <c r="AA18" s="183" t="str">
        <f>B10</f>
        <v>NAMVS1AAEM</v>
      </c>
      <c r="AB18" s="187"/>
      <c r="AC18" s="183"/>
      <c r="AD18" s="187"/>
      <c r="AE18" s="189"/>
      <c r="AF18" s="4" t="s">
        <v>306</v>
      </c>
      <c r="AG18" s="4" t="s">
        <v>316</v>
      </c>
      <c r="AH18" s="182" t="s">
        <v>325</v>
      </c>
    </row>
    <row r="19" spans="1:34" x14ac:dyDescent="0.2">
      <c r="A19" s="179"/>
      <c r="B19" s="191"/>
      <c r="C19" s="314" t="s">
        <v>3</v>
      </c>
      <c r="D19" s="314"/>
      <c r="E19" s="315">
        <f>SUM(E20:E28)</f>
        <v>0</v>
      </c>
      <c r="F19" s="316">
        <f>SUM(F20:F28)</f>
        <v>0</v>
      </c>
      <c r="G19" s="316">
        <f>SUM(G20:G28)</f>
        <v>0</v>
      </c>
      <c r="H19" s="316"/>
      <c r="I19" s="317">
        <f>SUM(I20:I28)</f>
        <v>0</v>
      </c>
      <c r="J19" s="318">
        <f>SUM(J20:J28)</f>
        <v>45</v>
      </c>
      <c r="K19" s="316">
        <f>SUM(K20:K28)</f>
        <v>0</v>
      </c>
      <c r="L19" s="316">
        <f>SUM(L20:L28)</f>
        <v>15</v>
      </c>
      <c r="M19" s="316"/>
      <c r="N19" s="319">
        <f>SUM(N20:N28)</f>
        <v>10</v>
      </c>
      <c r="O19" s="315">
        <f>SUM(O20:O28)</f>
        <v>45</v>
      </c>
      <c r="P19" s="316">
        <f>SUM(P20:P28)</f>
        <v>0</v>
      </c>
      <c r="Q19" s="316">
        <f>SUM(Q20:Q28)</f>
        <v>45</v>
      </c>
      <c r="R19" s="316"/>
      <c r="S19" s="319">
        <f>SUM(S20:S28)</f>
        <v>15</v>
      </c>
      <c r="T19" s="315">
        <f>SUM(T20:T28)</f>
        <v>45</v>
      </c>
      <c r="U19" s="316">
        <f>SUM(U20:U28)</f>
        <v>0</v>
      </c>
      <c r="V19" s="316">
        <f>SUM(V20:V28)</f>
        <v>45</v>
      </c>
      <c r="W19" s="316"/>
      <c r="X19" s="317">
        <f>SUM(X22:X28)</f>
        <v>15</v>
      </c>
      <c r="Y19" s="320"/>
      <c r="Z19" s="321"/>
      <c r="AA19" s="322"/>
      <c r="AB19" s="323"/>
      <c r="AC19" s="322"/>
      <c r="AD19" s="323"/>
      <c r="AE19" s="324"/>
    </row>
    <row r="20" spans="1:34" x14ac:dyDescent="0.2">
      <c r="A20" s="179">
        <v>13</v>
      </c>
      <c r="B20" s="191" t="s">
        <v>419</v>
      </c>
      <c r="C20" s="224" t="s">
        <v>343</v>
      </c>
      <c r="D20" s="224" t="s">
        <v>363</v>
      </c>
      <c r="E20" s="240"/>
      <c r="F20" s="160"/>
      <c r="G20" s="160"/>
      <c r="H20" s="160"/>
      <c r="I20" s="163"/>
      <c r="J20" s="228">
        <v>15</v>
      </c>
      <c r="K20" s="166">
        <v>0</v>
      </c>
      <c r="L20" s="166">
        <v>15</v>
      </c>
      <c r="M20" s="166" t="s">
        <v>65</v>
      </c>
      <c r="N20" s="245">
        <v>5</v>
      </c>
      <c r="O20" s="240"/>
      <c r="P20" s="160"/>
      <c r="Q20" s="160"/>
      <c r="R20" s="160"/>
      <c r="S20" s="246"/>
      <c r="T20" s="239"/>
      <c r="U20" s="166"/>
      <c r="V20" s="166"/>
      <c r="W20" s="166"/>
      <c r="X20" s="167"/>
      <c r="Z20" s="190">
        <f>A15</f>
        <v>9</v>
      </c>
      <c r="AA20" s="187" t="str">
        <f>B15</f>
        <v>NAMIA1AAEM</v>
      </c>
      <c r="AB20" s="187">
        <f>A16</f>
        <v>10</v>
      </c>
      <c r="AC20" s="187" t="str">
        <f>B16</f>
        <v>NAMDE1AAEM</v>
      </c>
      <c r="AD20" s="187"/>
      <c r="AE20" s="189"/>
      <c r="AF20" s="4" t="s">
        <v>299</v>
      </c>
      <c r="AG20" s="4" t="s">
        <v>309</v>
      </c>
      <c r="AH20" s="182" t="s">
        <v>326</v>
      </c>
    </row>
    <row r="21" spans="1:34" x14ac:dyDescent="0.2">
      <c r="A21" s="179">
        <v>14</v>
      </c>
      <c r="B21" s="191" t="s">
        <v>420</v>
      </c>
      <c r="C21" s="224" t="s">
        <v>344</v>
      </c>
      <c r="D21" s="224" t="s">
        <v>84</v>
      </c>
      <c r="E21" s="239"/>
      <c r="F21" s="166"/>
      <c r="G21" s="166"/>
      <c r="H21" s="166"/>
      <c r="I21" s="167"/>
      <c r="J21" s="232">
        <v>15</v>
      </c>
      <c r="K21" s="160">
        <v>0</v>
      </c>
      <c r="L21" s="221">
        <v>0</v>
      </c>
      <c r="M21" s="220" t="s">
        <v>65</v>
      </c>
      <c r="N21" s="246">
        <v>2</v>
      </c>
      <c r="O21" s="239"/>
      <c r="P21" s="166"/>
      <c r="Q21" s="166"/>
      <c r="R21" s="166"/>
      <c r="S21" s="245"/>
      <c r="T21" s="239"/>
      <c r="U21" s="166"/>
      <c r="V21" s="166"/>
      <c r="W21" s="166"/>
      <c r="X21" s="167"/>
      <c r="Z21" s="190">
        <f>A15</f>
        <v>9</v>
      </c>
      <c r="AA21" s="187" t="str">
        <f>B15</f>
        <v>NAMIA1AAEM</v>
      </c>
      <c r="AB21" s="187"/>
      <c r="AC21" s="187"/>
      <c r="AD21" s="187"/>
      <c r="AE21" s="189"/>
      <c r="AF21" s="4" t="s">
        <v>299</v>
      </c>
      <c r="AG21" s="4" t="s">
        <v>317</v>
      </c>
      <c r="AH21" s="182" t="s">
        <v>326</v>
      </c>
    </row>
    <row r="22" spans="1:34" x14ac:dyDescent="0.2">
      <c r="A22" s="179">
        <v>15</v>
      </c>
      <c r="B22" s="191" t="s">
        <v>421</v>
      </c>
      <c r="C22" s="223" t="s">
        <v>345</v>
      </c>
      <c r="D22" s="224" t="s">
        <v>365</v>
      </c>
      <c r="E22" s="239"/>
      <c r="F22" s="166"/>
      <c r="G22" s="166"/>
      <c r="H22" s="166"/>
      <c r="I22" s="167"/>
      <c r="J22" s="228">
        <v>15</v>
      </c>
      <c r="K22" s="166">
        <v>0</v>
      </c>
      <c r="L22" s="166">
        <v>0</v>
      </c>
      <c r="M22" s="166" t="s">
        <v>65</v>
      </c>
      <c r="N22" s="245">
        <v>3</v>
      </c>
      <c r="O22" s="250"/>
      <c r="P22" s="166"/>
      <c r="Q22" s="166"/>
      <c r="R22" s="166"/>
      <c r="S22" s="245"/>
      <c r="T22" s="240"/>
      <c r="U22" s="160"/>
      <c r="V22" s="160"/>
      <c r="W22" s="160"/>
      <c r="X22" s="163"/>
      <c r="Z22" s="190">
        <f>A16</f>
        <v>10</v>
      </c>
      <c r="AA22" s="187" t="str">
        <f>B16</f>
        <v>NAMDE1AAEM</v>
      </c>
      <c r="AB22" s="187"/>
      <c r="AC22" s="187"/>
      <c r="AD22" s="187"/>
      <c r="AE22" s="189"/>
      <c r="AF22" s="4" t="s">
        <v>299</v>
      </c>
      <c r="AG22" s="4" t="s">
        <v>318</v>
      </c>
      <c r="AH22" s="182" t="s">
        <v>326</v>
      </c>
    </row>
    <row r="23" spans="1:34" ht="11.25" customHeight="1" x14ac:dyDescent="0.2">
      <c r="A23" s="179">
        <v>16</v>
      </c>
      <c r="B23" s="191" t="s">
        <v>422</v>
      </c>
      <c r="C23" s="224" t="s">
        <v>346</v>
      </c>
      <c r="D23" s="224" t="s">
        <v>366</v>
      </c>
      <c r="E23" s="239"/>
      <c r="F23" s="166"/>
      <c r="G23" s="166"/>
      <c r="H23" s="166"/>
      <c r="I23" s="167"/>
      <c r="J23" s="228"/>
      <c r="K23" s="166"/>
      <c r="L23" s="166"/>
      <c r="M23" s="166"/>
      <c r="N23" s="245"/>
      <c r="O23" s="239">
        <v>15</v>
      </c>
      <c r="P23" s="166">
        <v>0</v>
      </c>
      <c r="Q23" s="166">
        <v>15</v>
      </c>
      <c r="R23" s="166" t="s">
        <v>65</v>
      </c>
      <c r="S23" s="245">
        <v>5</v>
      </c>
      <c r="T23" s="240"/>
      <c r="U23" s="160"/>
      <c r="V23" s="160"/>
      <c r="W23" s="160"/>
      <c r="X23" s="163"/>
      <c r="Z23" s="190">
        <f>A10</f>
        <v>5</v>
      </c>
      <c r="AA23" s="187" t="str">
        <f>B10</f>
        <v>NAMVS1AAEM</v>
      </c>
      <c r="AB23" s="187"/>
      <c r="AC23" s="187"/>
      <c r="AD23" s="187"/>
      <c r="AE23" s="189"/>
      <c r="AF23" s="4" t="s">
        <v>299</v>
      </c>
      <c r="AG23" s="4" t="s">
        <v>319</v>
      </c>
      <c r="AH23" s="182" t="s">
        <v>326</v>
      </c>
    </row>
    <row r="24" spans="1:34" x14ac:dyDescent="0.2">
      <c r="A24" s="179">
        <v>17</v>
      </c>
      <c r="B24" s="191" t="s">
        <v>423</v>
      </c>
      <c r="C24" s="224" t="s">
        <v>347</v>
      </c>
      <c r="D24" s="224" t="s">
        <v>73</v>
      </c>
      <c r="E24" s="239"/>
      <c r="F24" s="166"/>
      <c r="G24" s="166"/>
      <c r="H24" s="166"/>
      <c r="I24" s="167"/>
      <c r="J24" s="228"/>
      <c r="K24" s="166"/>
      <c r="L24" s="166"/>
      <c r="M24" s="166"/>
      <c r="N24" s="245"/>
      <c r="O24" s="239">
        <v>15</v>
      </c>
      <c r="P24" s="166">
        <v>0</v>
      </c>
      <c r="Q24" s="166">
        <v>15</v>
      </c>
      <c r="R24" s="166" t="s">
        <v>65</v>
      </c>
      <c r="S24" s="245">
        <v>5</v>
      </c>
      <c r="T24" s="250"/>
      <c r="U24" s="166"/>
      <c r="V24" s="211"/>
      <c r="W24" s="166"/>
      <c r="X24" s="167"/>
      <c r="Z24" s="190">
        <f>A16</f>
        <v>10</v>
      </c>
      <c r="AA24" s="187" t="str">
        <f>B16</f>
        <v>NAMDE1AAEM</v>
      </c>
      <c r="AB24" s="187"/>
      <c r="AC24" s="187"/>
      <c r="AD24" s="187"/>
      <c r="AE24" s="189"/>
      <c r="AF24" s="182" t="s">
        <v>299</v>
      </c>
      <c r="AG24" s="4" t="s">
        <v>320</v>
      </c>
      <c r="AH24" s="182" t="s">
        <v>326</v>
      </c>
    </row>
    <row r="25" spans="1:34" x14ac:dyDescent="0.2">
      <c r="A25" s="179">
        <v>18</v>
      </c>
      <c r="B25" s="191" t="s">
        <v>424</v>
      </c>
      <c r="C25" s="224" t="s">
        <v>348</v>
      </c>
      <c r="D25" s="224" t="s">
        <v>365</v>
      </c>
      <c r="E25" s="239"/>
      <c r="F25" s="166"/>
      <c r="G25" s="166"/>
      <c r="H25" s="166"/>
      <c r="I25" s="167"/>
      <c r="J25" s="228"/>
      <c r="K25" s="166"/>
      <c r="L25" s="166"/>
      <c r="M25" s="166"/>
      <c r="N25" s="245"/>
      <c r="O25" s="239">
        <v>15</v>
      </c>
      <c r="P25" s="166">
        <v>0</v>
      </c>
      <c r="Q25" s="166">
        <v>15</v>
      </c>
      <c r="R25" s="166" t="s">
        <v>65</v>
      </c>
      <c r="S25" s="245">
        <v>5</v>
      </c>
      <c r="T25" s="250"/>
      <c r="U25" s="166"/>
      <c r="V25" s="211"/>
      <c r="W25" s="166"/>
      <c r="X25" s="167"/>
      <c r="Z25" s="190">
        <f>A16</f>
        <v>10</v>
      </c>
      <c r="AA25" s="187" t="str">
        <f>B16</f>
        <v>NAMDE1AAEM</v>
      </c>
      <c r="AB25" s="187"/>
      <c r="AC25" s="187"/>
      <c r="AD25" s="187"/>
      <c r="AE25" s="189"/>
      <c r="AF25" s="182"/>
    </row>
    <row r="26" spans="1:34" x14ac:dyDescent="0.2">
      <c r="A26" s="179">
        <v>19</v>
      </c>
      <c r="B26" s="191" t="s">
        <v>425</v>
      </c>
      <c r="C26" s="224" t="s">
        <v>349</v>
      </c>
      <c r="D26" s="224" t="s">
        <v>73</v>
      </c>
      <c r="E26" s="239"/>
      <c r="F26" s="166"/>
      <c r="G26" s="166"/>
      <c r="H26" s="166"/>
      <c r="I26" s="167"/>
      <c r="J26" s="228"/>
      <c r="K26" s="166"/>
      <c r="L26" s="166"/>
      <c r="M26" s="166"/>
      <c r="N26" s="245"/>
      <c r="O26" s="240"/>
      <c r="P26" s="160"/>
      <c r="Q26" s="160"/>
      <c r="R26" s="160"/>
      <c r="S26" s="246"/>
      <c r="T26" s="239">
        <v>15</v>
      </c>
      <c r="U26" s="166">
        <v>0</v>
      </c>
      <c r="V26" s="166">
        <v>15</v>
      </c>
      <c r="W26" s="166" t="s">
        <v>65</v>
      </c>
      <c r="X26" s="167">
        <v>5</v>
      </c>
      <c r="Z26" s="190">
        <f>A20</f>
        <v>13</v>
      </c>
      <c r="AA26" s="187" t="str">
        <f>B20</f>
        <v>NAMMS1AAEM</v>
      </c>
      <c r="AB26" s="187"/>
      <c r="AC26" s="187"/>
      <c r="AD26" s="187"/>
      <c r="AE26" s="189"/>
      <c r="AF26" s="182"/>
    </row>
    <row r="27" spans="1:34" x14ac:dyDescent="0.2">
      <c r="A27" s="179">
        <v>20</v>
      </c>
      <c r="B27" s="191" t="s">
        <v>426</v>
      </c>
      <c r="C27" s="224" t="s">
        <v>350</v>
      </c>
      <c r="D27" s="224" t="s">
        <v>84</v>
      </c>
      <c r="E27" s="239"/>
      <c r="F27" s="166"/>
      <c r="G27" s="166"/>
      <c r="H27" s="166"/>
      <c r="I27" s="167"/>
      <c r="J27" s="228"/>
      <c r="K27" s="166"/>
      <c r="L27" s="166"/>
      <c r="M27" s="166"/>
      <c r="N27" s="245"/>
      <c r="O27" s="240"/>
      <c r="P27" s="160"/>
      <c r="Q27" s="160"/>
      <c r="R27" s="160"/>
      <c r="S27" s="246"/>
      <c r="T27" s="239">
        <v>15</v>
      </c>
      <c r="U27" s="166">
        <v>0</v>
      </c>
      <c r="V27" s="166">
        <v>15</v>
      </c>
      <c r="W27" s="166" t="s">
        <v>65</v>
      </c>
      <c r="X27" s="167">
        <v>5</v>
      </c>
      <c r="Z27" s="190">
        <f>A24</f>
        <v>17</v>
      </c>
      <c r="AA27" s="187" t="str">
        <f>B24</f>
        <v>NAMRI1AAEM</v>
      </c>
      <c r="AB27" s="187"/>
      <c r="AC27" s="187"/>
      <c r="AD27" s="187"/>
      <c r="AE27" s="189"/>
      <c r="AF27" s="182"/>
    </row>
    <row r="28" spans="1:34" x14ac:dyDescent="0.2">
      <c r="A28" s="179">
        <v>21</v>
      </c>
      <c r="B28" s="191" t="s">
        <v>427</v>
      </c>
      <c r="C28" s="224" t="s">
        <v>351</v>
      </c>
      <c r="D28" s="224" t="s">
        <v>361</v>
      </c>
      <c r="E28" s="239"/>
      <c r="F28" s="166"/>
      <c r="G28" s="166"/>
      <c r="H28" s="166"/>
      <c r="I28" s="167"/>
      <c r="J28" s="228"/>
      <c r="K28" s="166"/>
      <c r="L28" s="166"/>
      <c r="M28" s="166"/>
      <c r="N28" s="245"/>
      <c r="O28" s="239"/>
      <c r="P28" s="166"/>
      <c r="Q28" s="166"/>
      <c r="R28" s="166"/>
      <c r="S28" s="245"/>
      <c r="T28" s="239">
        <v>15</v>
      </c>
      <c r="U28" s="166">
        <v>0</v>
      </c>
      <c r="V28" s="166">
        <v>15</v>
      </c>
      <c r="W28" s="166" t="s">
        <v>65</v>
      </c>
      <c r="X28" s="167">
        <v>5</v>
      </c>
      <c r="Z28" s="190">
        <f>A18</f>
        <v>12</v>
      </c>
      <c r="AA28" s="187" t="str">
        <f>B18</f>
        <v>NAMSF1AAEM</v>
      </c>
      <c r="AB28" s="187"/>
      <c r="AC28" s="187"/>
      <c r="AD28" s="187"/>
      <c r="AE28" s="189"/>
      <c r="AF28" s="4" t="s">
        <v>299</v>
      </c>
      <c r="AG28" s="4" t="s">
        <v>310</v>
      </c>
      <c r="AH28" s="182" t="s">
        <v>326</v>
      </c>
    </row>
    <row r="29" spans="1:34" ht="12.75" x14ac:dyDescent="0.2">
      <c r="A29" s="179"/>
      <c r="B29" s="191"/>
      <c r="C29" s="326" t="s">
        <v>5</v>
      </c>
      <c r="D29" s="326"/>
      <c r="E29" s="327"/>
      <c r="F29" s="328"/>
      <c r="G29" s="328"/>
      <c r="H29" s="328"/>
      <c r="I29" s="329"/>
      <c r="J29" s="330"/>
      <c r="K29" s="328"/>
      <c r="L29" s="328"/>
      <c r="M29" s="328"/>
      <c r="N29" s="331"/>
      <c r="O29" s="332"/>
      <c r="P29" s="328"/>
      <c r="Q29" s="328"/>
      <c r="R29" s="328"/>
      <c r="S29" s="331">
        <f>S30</f>
        <v>10</v>
      </c>
      <c r="T29" s="332"/>
      <c r="U29" s="328"/>
      <c r="V29" s="328"/>
      <c r="W29" s="328"/>
      <c r="X29" s="329">
        <f>X31</f>
        <v>10</v>
      </c>
      <c r="Y29" s="333"/>
      <c r="Z29" s="334"/>
      <c r="AA29" s="335"/>
      <c r="AB29" s="336"/>
      <c r="AC29" s="335"/>
      <c r="AD29" s="336"/>
      <c r="AE29" s="337"/>
    </row>
    <row r="30" spans="1:34" x14ac:dyDescent="0.2">
      <c r="A30" s="179">
        <v>0</v>
      </c>
      <c r="B30" s="191" t="s">
        <v>428</v>
      </c>
      <c r="C30" s="224" t="s">
        <v>353</v>
      </c>
      <c r="D30" s="224"/>
      <c r="E30" s="239"/>
      <c r="F30" s="166"/>
      <c r="G30" s="166"/>
      <c r="H30" s="166"/>
      <c r="I30" s="167"/>
      <c r="J30" s="228"/>
      <c r="K30" s="166"/>
      <c r="L30" s="166"/>
      <c r="M30" s="166"/>
      <c r="N30" s="245"/>
      <c r="O30" s="239">
        <v>0</v>
      </c>
      <c r="P30" s="166">
        <v>0</v>
      </c>
      <c r="Q30" s="166">
        <v>0</v>
      </c>
      <c r="R30" s="166" t="s">
        <v>352</v>
      </c>
      <c r="S30" s="245">
        <v>10</v>
      </c>
      <c r="T30" s="281"/>
      <c r="U30" s="222"/>
      <c r="V30" s="222"/>
      <c r="W30" s="166"/>
      <c r="X30" s="167"/>
      <c r="Z30" s="190"/>
      <c r="AA30" s="187"/>
      <c r="AB30" s="187"/>
      <c r="AC30" s="187"/>
      <c r="AD30" s="187"/>
      <c r="AE30" s="189"/>
    </row>
    <row r="31" spans="1:34" x14ac:dyDescent="0.2">
      <c r="A31" s="179">
        <v>0</v>
      </c>
      <c r="B31" s="191" t="s">
        <v>429</v>
      </c>
      <c r="C31" s="224" t="s">
        <v>354</v>
      </c>
      <c r="D31" s="224"/>
      <c r="E31" s="239"/>
      <c r="F31" s="166"/>
      <c r="G31" s="166"/>
      <c r="H31" s="166"/>
      <c r="I31" s="167"/>
      <c r="J31" s="228"/>
      <c r="K31" s="166"/>
      <c r="L31" s="166"/>
      <c r="M31" s="166"/>
      <c r="N31" s="245"/>
      <c r="O31" s="239"/>
      <c r="P31" s="166"/>
      <c r="Q31" s="166"/>
      <c r="R31" s="166"/>
      <c r="S31" s="245"/>
      <c r="T31" s="281">
        <v>0</v>
      </c>
      <c r="U31" s="222">
        <v>0</v>
      </c>
      <c r="V31" s="222">
        <v>0</v>
      </c>
      <c r="W31" s="166" t="s">
        <v>352</v>
      </c>
      <c r="X31" s="167">
        <v>10</v>
      </c>
      <c r="Z31" s="190"/>
      <c r="AA31" s="187"/>
      <c r="AB31" s="187"/>
      <c r="AC31" s="187"/>
      <c r="AD31" s="187"/>
      <c r="AE31" s="189"/>
    </row>
    <row r="32" spans="1:34" x14ac:dyDescent="0.2">
      <c r="A32" s="179"/>
      <c r="B32" s="191"/>
      <c r="C32" s="325" t="s">
        <v>284</v>
      </c>
      <c r="D32" s="325"/>
      <c r="E32" s="304"/>
      <c r="F32" s="305"/>
      <c r="G32" s="305"/>
      <c r="H32" s="305"/>
      <c r="I32" s="306"/>
      <c r="J32" s="307"/>
      <c r="K32" s="305"/>
      <c r="L32" s="305"/>
      <c r="M32" s="305"/>
      <c r="N32" s="308">
        <v>5</v>
      </c>
      <c r="O32" s="304"/>
      <c r="P32" s="305"/>
      <c r="Q32" s="305"/>
      <c r="R32" s="305"/>
      <c r="S32" s="308">
        <v>5</v>
      </c>
      <c r="T32" s="304"/>
      <c r="U32" s="305"/>
      <c r="V32" s="305"/>
      <c r="W32" s="305"/>
      <c r="X32" s="306">
        <v>5</v>
      </c>
      <c r="Y32" s="309"/>
      <c r="Z32" s="310"/>
      <c r="AA32" s="311"/>
      <c r="AB32" s="312"/>
      <c r="AC32" s="311"/>
      <c r="AD32" s="312"/>
      <c r="AE32" s="313"/>
    </row>
    <row r="33" spans="1:34" x14ac:dyDescent="0.2">
      <c r="A33" s="179">
        <v>22</v>
      </c>
      <c r="B33" s="191" t="s">
        <v>430</v>
      </c>
      <c r="C33" s="255" t="s">
        <v>367</v>
      </c>
      <c r="D33" s="255" t="s">
        <v>73</v>
      </c>
      <c r="E33" s="257"/>
      <c r="F33" s="221"/>
      <c r="G33" s="221"/>
      <c r="H33" s="220"/>
      <c r="I33" s="163"/>
      <c r="J33" s="257">
        <v>15</v>
      </c>
      <c r="K33" s="221">
        <v>0</v>
      </c>
      <c r="L33" s="221">
        <v>0</v>
      </c>
      <c r="M33" s="220" t="s">
        <v>328</v>
      </c>
      <c r="N33" s="163">
        <v>2</v>
      </c>
      <c r="O33" s="232"/>
      <c r="P33" s="160"/>
      <c r="Q33" s="160"/>
      <c r="R33" s="160"/>
      <c r="S33" s="246"/>
      <c r="T33" s="239"/>
      <c r="U33" s="166"/>
      <c r="V33" s="166"/>
      <c r="W33" s="166"/>
      <c r="X33" s="167"/>
      <c r="Z33" s="190"/>
      <c r="AA33" s="183"/>
      <c r="AB33" s="187"/>
      <c r="AC33" s="183"/>
      <c r="AD33" s="187"/>
      <c r="AE33" s="189"/>
      <c r="AF33" s="4" t="s">
        <v>299</v>
      </c>
      <c r="AG33" s="4" t="s">
        <v>308</v>
      </c>
      <c r="AH33" s="182" t="s">
        <v>327</v>
      </c>
    </row>
    <row r="34" spans="1:34" x14ac:dyDescent="0.2">
      <c r="A34" s="179">
        <v>23</v>
      </c>
      <c r="B34" s="191" t="s">
        <v>431</v>
      </c>
      <c r="C34" s="255" t="s">
        <v>368</v>
      </c>
      <c r="D34" s="255" t="s">
        <v>88</v>
      </c>
      <c r="E34" s="241"/>
      <c r="F34" s="174"/>
      <c r="G34" s="174"/>
      <c r="H34" s="166"/>
      <c r="I34" s="175"/>
      <c r="J34" s="241">
        <v>15</v>
      </c>
      <c r="K34" s="174">
        <v>0</v>
      </c>
      <c r="L34" s="174">
        <v>0</v>
      </c>
      <c r="M34" s="166" t="s">
        <v>328</v>
      </c>
      <c r="N34" s="175">
        <v>2</v>
      </c>
      <c r="O34" s="232"/>
      <c r="P34" s="160"/>
      <c r="Q34" s="160"/>
      <c r="R34" s="160"/>
      <c r="S34" s="246"/>
      <c r="T34" s="239"/>
      <c r="U34" s="166"/>
      <c r="V34" s="166"/>
      <c r="W34" s="166"/>
      <c r="X34" s="167"/>
      <c r="Z34" s="190"/>
      <c r="AA34" s="183"/>
      <c r="AB34" s="187"/>
      <c r="AC34" s="183"/>
      <c r="AD34" s="187"/>
      <c r="AE34" s="189"/>
      <c r="AF34" s="4" t="s">
        <v>296</v>
      </c>
      <c r="AG34" s="4" t="s">
        <v>321</v>
      </c>
      <c r="AH34" s="182" t="s">
        <v>327</v>
      </c>
    </row>
    <row r="35" spans="1:34" x14ac:dyDescent="0.2">
      <c r="A35" s="179">
        <v>24</v>
      </c>
      <c r="B35" s="191" t="s">
        <v>432</v>
      </c>
      <c r="C35" s="256" t="s">
        <v>369</v>
      </c>
      <c r="D35" s="256" t="s">
        <v>77</v>
      </c>
      <c r="E35" s="241"/>
      <c r="F35" s="174"/>
      <c r="G35" s="174"/>
      <c r="H35" s="166"/>
      <c r="I35" s="175"/>
      <c r="J35" s="241">
        <v>15</v>
      </c>
      <c r="K35" s="174">
        <v>0</v>
      </c>
      <c r="L35" s="174">
        <v>0</v>
      </c>
      <c r="M35" s="166" t="s">
        <v>328</v>
      </c>
      <c r="N35" s="175">
        <v>2</v>
      </c>
      <c r="O35" s="234"/>
      <c r="P35" s="174"/>
      <c r="Q35" s="174"/>
      <c r="R35" s="174"/>
      <c r="S35" s="248"/>
      <c r="T35" s="241"/>
      <c r="U35" s="174"/>
      <c r="V35" s="174"/>
      <c r="W35" s="174"/>
      <c r="X35" s="175"/>
      <c r="Z35" s="190"/>
      <c r="AA35" s="183"/>
      <c r="AB35" s="187"/>
      <c r="AC35" s="183"/>
      <c r="AD35" s="187"/>
      <c r="AE35" s="189"/>
      <c r="AF35" s="182" t="s">
        <v>299</v>
      </c>
      <c r="AG35" s="4" t="s">
        <v>320</v>
      </c>
      <c r="AH35" s="182" t="s">
        <v>327</v>
      </c>
    </row>
    <row r="36" spans="1:34" x14ac:dyDescent="0.2">
      <c r="A36" s="179">
        <v>25</v>
      </c>
      <c r="B36" s="191" t="s">
        <v>433</v>
      </c>
      <c r="C36" s="256" t="s">
        <v>370</v>
      </c>
      <c r="D36" s="256" t="s">
        <v>359</v>
      </c>
      <c r="E36" s="241"/>
      <c r="F36" s="174"/>
      <c r="G36" s="174"/>
      <c r="H36" s="166"/>
      <c r="I36" s="175"/>
      <c r="J36" s="241">
        <v>15</v>
      </c>
      <c r="K36" s="174">
        <v>0</v>
      </c>
      <c r="L36" s="174">
        <v>0</v>
      </c>
      <c r="M36" s="166" t="s">
        <v>328</v>
      </c>
      <c r="N36" s="175">
        <v>2</v>
      </c>
      <c r="O36" s="234"/>
      <c r="P36" s="174"/>
      <c r="Q36" s="174"/>
      <c r="R36" s="174"/>
      <c r="S36" s="248"/>
      <c r="T36" s="241"/>
      <c r="U36" s="174"/>
      <c r="V36" s="174"/>
      <c r="W36" s="174"/>
      <c r="X36" s="175"/>
      <c r="Z36" s="190"/>
      <c r="AA36" s="183"/>
      <c r="AB36" s="187"/>
      <c r="AC36" s="183"/>
      <c r="AD36" s="187"/>
      <c r="AE36" s="189"/>
      <c r="AF36" s="182" t="s">
        <v>296</v>
      </c>
      <c r="AG36" s="4" t="s">
        <v>311</v>
      </c>
      <c r="AH36" s="182" t="s">
        <v>327</v>
      </c>
    </row>
    <row r="37" spans="1:34" x14ac:dyDescent="0.2">
      <c r="A37" s="179">
        <v>26</v>
      </c>
      <c r="B37" s="191" t="s">
        <v>434</v>
      </c>
      <c r="C37" s="255" t="s">
        <v>371</v>
      </c>
      <c r="D37" s="255" t="s">
        <v>372</v>
      </c>
      <c r="E37" s="240"/>
      <c r="F37" s="160"/>
      <c r="G37" s="160"/>
      <c r="H37" s="220"/>
      <c r="I37" s="163"/>
      <c r="J37" s="240">
        <v>15</v>
      </c>
      <c r="K37" s="160">
        <v>0</v>
      </c>
      <c r="L37" s="160">
        <v>0</v>
      </c>
      <c r="M37" s="220" t="s">
        <v>328</v>
      </c>
      <c r="N37" s="163">
        <v>2</v>
      </c>
      <c r="O37" s="228"/>
      <c r="P37" s="166"/>
      <c r="Q37" s="166"/>
      <c r="R37" s="166"/>
      <c r="S37" s="245"/>
      <c r="T37" s="239"/>
      <c r="U37" s="166"/>
      <c r="V37" s="166"/>
      <c r="W37" s="166"/>
      <c r="X37" s="167"/>
      <c r="Z37" s="190"/>
      <c r="AA37" s="183"/>
      <c r="AB37" s="187"/>
      <c r="AC37" s="183"/>
      <c r="AD37" s="187"/>
      <c r="AE37" s="189"/>
      <c r="AF37" s="182" t="s">
        <v>306</v>
      </c>
      <c r="AG37" s="4" t="s">
        <v>312</v>
      </c>
      <c r="AH37" s="182" t="s">
        <v>327</v>
      </c>
    </row>
    <row r="38" spans="1:34" x14ac:dyDescent="0.2">
      <c r="A38" s="179">
        <v>27</v>
      </c>
      <c r="B38" s="191" t="s">
        <v>435</v>
      </c>
      <c r="C38" s="255" t="s">
        <v>373</v>
      </c>
      <c r="D38" s="255" t="s">
        <v>374</v>
      </c>
      <c r="E38" s="240"/>
      <c r="F38" s="160"/>
      <c r="G38" s="160"/>
      <c r="H38" s="160"/>
      <c r="I38" s="163"/>
      <c r="J38" s="240">
        <v>15</v>
      </c>
      <c r="K38" s="160">
        <v>0</v>
      </c>
      <c r="L38" s="160">
        <v>0</v>
      </c>
      <c r="M38" s="160" t="s">
        <v>328</v>
      </c>
      <c r="N38" s="163">
        <v>2</v>
      </c>
      <c r="O38" s="228"/>
      <c r="P38" s="166"/>
      <c r="Q38" s="166"/>
      <c r="R38" s="166"/>
      <c r="S38" s="245"/>
      <c r="T38" s="239"/>
      <c r="U38" s="166"/>
      <c r="V38" s="166"/>
      <c r="W38" s="166"/>
      <c r="X38" s="167"/>
      <c r="Z38" s="190"/>
      <c r="AA38" s="183"/>
      <c r="AB38" s="187"/>
      <c r="AC38" s="183"/>
      <c r="AD38" s="187"/>
      <c r="AE38" s="189"/>
      <c r="AF38" s="182" t="s">
        <v>306</v>
      </c>
      <c r="AG38" s="4" t="s">
        <v>313</v>
      </c>
      <c r="AH38" s="182" t="s">
        <v>327</v>
      </c>
    </row>
    <row r="39" spans="1:34" x14ac:dyDescent="0.2">
      <c r="A39" s="179">
        <v>28</v>
      </c>
      <c r="B39" s="191" t="s">
        <v>436</v>
      </c>
      <c r="C39" s="255" t="s">
        <v>288</v>
      </c>
      <c r="D39" s="255" t="s">
        <v>357</v>
      </c>
      <c r="E39" s="240"/>
      <c r="F39" s="160"/>
      <c r="G39" s="160"/>
      <c r="H39" s="220"/>
      <c r="I39" s="163"/>
      <c r="J39" s="240">
        <v>15</v>
      </c>
      <c r="K39" s="160">
        <v>0</v>
      </c>
      <c r="L39" s="160">
        <v>0</v>
      </c>
      <c r="M39" s="220" t="s">
        <v>328</v>
      </c>
      <c r="N39" s="163">
        <v>2</v>
      </c>
      <c r="O39" s="228"/>
      <c r="P39" s="166"/>
      <c r="Q39" s="166"/>
      <c r="R39" s="166"/>
      <c r="S39" s="245"/>
      <c r="T39" s="239"/>
      <c r="U39" s="166"/>
      <c r="V39" s="166"/>
      <c r="W39" s="166"/>
      <c r="X39" s="167"/>
      <c r="Z39" s="190"/>
      <c r="AA39" s="183"/>
      <c r="AB39" s="187"/>
      <c r="AC39" s="183"/>
      <c r="AD39" s="187"/>
      <c r="AE39" s="189"/>
      <c r="AF39" s="4" t="s">
        <v>296</v>
      </c>
      <c r="AG39" s="4" t="s">
        <v>314</v>
      </c>
      <c r="AH39" s="182" t="s">
        <v>327</v>
      </c>
    </row>
    <row r="40" spans="1:34" x14ac:dyDescent="0.2">
      <c r="A40" s="179">
        <v>29</v>
      </c>
      <c r="B40" s="191" t="s">
        <v>437</v>
      </c>
      <c r="C40" s="255" t="s">
        <v>282</v>
      </c>
      <c r="D40" s="255" t="s">
        <v>357</v>
      </c>
      <c r="E40" s="257"/>
      <c r="F40" s="160"/>
      <c r="G40" s="221"/>
      <c r="H40" s="220"/>
      <c r="I40" s="163"/>
      <c r="J40" s="257">
        <v>15</v>
      </c>
      <c r="K40" s="160">
        <v>0</v>
      </c>
      <c r="L40" s="221">
        <v>0</v>
      </c>
      <c r="M40" s="220" t="s">
        <v>328</v>
      </c>
      <c r="N40" s="163">
        <v>2</v>
      </c>
      <c r="O40" s="228"/>
      <c r="P40" s="166"/>
      <c r="Q40" s="166"/>
      <c r="R40" s="166"/>
      <c r="S40" s="245"/>
      <c r="T40" s="239"/>
      <c r="U40" s="166"/>
      <c r="V40" s="166"/>
      <c r="W40" s="166"/>
      <c r="X40" s="167"/>
      <c r="Z40" s="190"/>
      <c r="AA40" s="183"/>
      <c r="AB40" s="187"/>
      <c r="AC40" s="183"/>
      <c r="AD40" s="187"/>
      <c r="AE40" s="189"/>
      <c r="AF40" s="4" t="s">
        <v>296</v>
      </c>
      <c r="AG40" s="4" t="s">
        <v>324</v>
      </c>
      <c r="AH40" s="182" t="s">
        <v>327</v>
      </c>
    </row>
    <row r="41" spans="1:34" x14ac:dyDescent="0.2">
      <c r="A41" s="179">
        <v>30</v>
      </c>
      <c r="B41" s="191" t="s">
        <v>438</v>
      </c>
      <c r="C41" s="255" t="s">
        <v>292</v>
      </c>
      <c r="D41" s="255" t="s">
        <v>375</v>
      </c>
      <c r="E41" s="240"/>
      <c r="F41" s="160"/>
      <c r="G41" s="212"/>
      <c r="H41" s="220"/>
      <c r="I41" s="163"/>
      <c r="J41" s="240">
        <v>22.5</v>
      </c>
      <c r="K41" s="160">
        <v>0</v>
      </c>
      <c r="L41" s="212">
        <v>7.5</v>
      </c>
      <c r="M41" s="220" t="s">
        <v>65</v>
      </c>
      <c r="N41" s="163">
        <v>4</v>
      </c>
      <c r="O41" s="228"/>
      <c r="P41" s="166"/>
      <c r="Q41" s="166"/>
      <c r="R41" s="166"/>
      <c r="S41" s="245"/>
      <c r="T41" s="239"/>
      <c r="U41" s="166"/>
      <c r="V41" s="166"/>
      <c r="W41" s="166"/>
      <c r="X41" s="167"/>
      <c r="Z41" s="190"/>
      <c r="AA41" s="183"/>
      <c r="AB41" s="187"/>
      <c r="AC41" s="183"/>
      <c r="AD41" s="187"/>
      <c r="AE41" s="189"/>
      <c r="AF41" s="182" t="s">
        <v>299</v>
      </c>
      <c r="AG41" s="4" t="s">
        <v>322</v>
      </c>
      <c r="AH41" s="182" t="s">
        <v>327</v>
      </c>
    </row>
    <row r="42" spans="1:34" x14ac:dyDescent="0.2">
      <c r="A42" s="179">
        <v>31</v>
      </c>
      <c r="B42" s="191" t="s">
        <v>439</v>
      </c>
      <c r="C42" s="255" t="s">
        <v>376</v>
      </c>
      <c r="D42" s="255" t="s">
        <v>362</v>
      </c>
      <c r="E42" s="240"/>
      <c r="F42" s="160"/>
      <c r="G42" s="212"/>
      <c r="H42" s="220"/>
      <c r="I42" s="163"/>
      <c r="J42" s="240">
        <v>22.5</v>
      </c>
      <c r="K42" s="160">
        <v>0</v>
      </c>
      <c r="L42" s="212">
        <v>7.5</v>
      </c>
      <c r="M42" s="220" t="s">
        <v>65</v>
      </c>
      <c r="N42" s="163">
        <v>4</v>
      </c>
      <c r="O42" s="228"/>
      <c r="P42" s="166"/>
      <c r="Q42" s="166"/>
      <c r="R42" s="166"/>
      <c r="S42" s="245"/>
      <c r="T42" s="239"/>
      <c r="U42" s="166"/>
      <c r="V42" s="166"/>
      <c r="W42" s="166"/>
      <c r="X42" s="167"/>
      <c r="Z42" s="190"/>
      <c r="AA42" s="183"/>
      <c r="AB42" s="187"/>
      <c r="AC42" s="183"/>
      <c r="AD42" s="187"/>
      <c r="AE42" s="189"/>
      <c r="AF42" s="4" t="s">
        <v>299</v>
      </c>
      <c r="AG42" s="4" t="s">
        <v>323</v>
      </c>
      <c r="AH42" s="182" t="s">
        <v>327</v>
      </c>
    </row>
    <row r="43" spans="1:34" x14ac:dyDescent="0.2">
      <c r="A43" s="179">
        <v>32</v>
      </c>
      <c r="B43" s="191" t="s">
        <v>440</v>
      </c>
      <c r="C43" s="255" t="s">
        <v>377</v>
      </c>
      <c r="D43" s="255" t="s">
        <v>362</v>
      </c>
      <c r="E43" s="240"/>
      <c r="F43" s="160"/>
      <c r="G43" s="212"/>
      <c r="H43" s="220"/>
      <c r="I43" s="163"/>
      <c r="J43" s="240"/>
      <c r="K43" s="160"/>
      <c r="L43" s="212"/>
      <c r="M43" s="220"/>
      <c r="N43" s="163"/>
      <c r="O43" s="240">
        <v>22.5</v>
      </c>
      <c r="P43" s="160">
        <v>0</v>
      </c>
      <c r="Q43" s="212">
        <v>7.5</v>
      </c>
      <c r="R43" s="220" t="s">
        <v>65</v>
      </c>
      <c r="S43" s="246">
        <v>4</v>
      </c>
      <c r="T43" s="239"/>
      <c r="U43" s="166"/>
      <c r="V43" s="166"/>
      <c r="W43" s="166"/>
      <c r="X43" s="167"/>
      <c r="Z43" s="190">
        <f>A42</f>
        <v>31</v>
      </c>
      <c r="AA43" s="183" t="str">
        <f>B42</f>
        <v>NAMGI1AVEM</v>
      </c>
      <c r="AB43" s="187"/>
      <c r="AC43" s="183"/>
      <c r="AD43" s="187"/>
      <c r="AE43" s="189"/>
    </row>
    <row r="44" spans="1:34" x14ac:dyDescent="0.2">
      <c r="A44" s="179">
        <v>33</v>
      </c>
      <c r="B44" s="191" t="s">
        <v>441</v>
      </c>
      <c r="C44" s="255" t="s">
        <v>289</v>
      </c>
      <c r="D44" s="255" t="s">
        <v>378</v>
      </c>
      <c r="E44" s="240"/>
      <c r="F44" s="160"/>
      <c r="G44" s="212"/>
      <c r="H44" s="220"/>
      <c r="I44" s="163"/>
      <c r="J44" s="240">
        <v>22.5</v>
      </c>
      <c r="K44" s="160">
        <v>0</v>
      </c>
      <c r="L44" s="212">
        <v>7.5</v>
      </c>
      <c r="M44" s="220" t="s">
        <v>65</v>
      </c>
      <c r="N44" s="163">
        <v>4</v>
      </c>
      <c r="O44" s="228"/>
      <c r="P44" s="166"/>
      <c r="Q44" s="166"/>
      <c r="R44" s="166"/>
      <c r="S44" s="245"/>
      <c r="T44" s="239"/>
      <c r="U44" s="166"/>
      <c r="V44" s="166"/>
      <c r="W44" s="166"/>
      <c r="X44" s="167"/>
      <c r="Z44" s="190"/>
      <c r="AA44" s="183"/>
      <c r="AB44" s="187"/>
      <c r="AC44" s="183"/>
      <c r="AD44" s="187"/>
      <c r="AE44" s="189"/>
    </row>
    <row r="45" spans="1:34" ht="10.5" customHeight="1" x14ac:dyDescent="0.2">
      <c r="A45" s="179">
        <v>34</v>
      </c>
      <c r="B45" s="191" t="s">
        <v>442</v>
      </c>
      <c r="C45" s="255" t="s">
        <v>379</v>
      </c>
      <c r="D45" s="255" t="s">
        <v>380</v>
      </c>
      <c r="E45" s="240"/>
      <c r="F45" s="160"/>
      <c r="G45" s="212"/>
      <c r="H45" s="220"/>
      <c r="I45" s="163"/>
      <c r="J45" s="240">
        <v>0</v>
      </c>
      <c r="K45" s="160">
        <v>0</v>
      </c>
      <c r="L45" s="212">
        <v>7.5</v>
      </c>
      <c r="M45" s="220" t="s">
        <v>328</v>
      </c>
      <c r="N45" s="163">
        <v>2</v>
      </c>
      <c r="O45" s="228"/>
      <c r="P45" s="166"/>
      <c r="Q45" s="166"/>
      <c r="R45" s="166"/>
      <c r="S45" s="245"/>
      <c r="T45" s="239"/>
      <c r="U45" s="166"/>
      <c r="V45" s="166"/>
      <c r="W45" s="166"/>
      <c r="X45" s="167"/>
      <c r="Z45" s="190"/>
      <c r="AA45" s="183"/>
      <c r="AB45" s="187"/>
      <c r="AC45" s="183"/>
      <c r="AD45" s="187"/>
      <c r="AE45" s="189"/>
    </row>
    <row r="46" spans="1:34" x14ac:dyDescent="0.2">
      <c r="A46" s="179">
        <v>35</v>
      </c>
      <c r="B46" s="191" t="s">
        <v>443</v>
      </c>
      <c r="C46" s="255" t="s">
        <v>381</v>
      </c>
      <c r="D46" s="255" t="s">
        <v>360</v>
      </c>
      <c r="E46" s="240"/>
      <c r="F46" s="160"/>
      <c r="G46" s="160"/>
      <c r="H46" s="220"/>
      <c r="I46" s="163"/>
      <c r="J46" s="240">
        <v>15</v>
      </c>
      <c r="K46" s="160">
        <v>0</v>
      </c>
      <c r="L46" s="160">
        <v>0</v>
      </c>
      <c r="M46" s="220" t="s">
        <v>328</v>
      </c>
      <c r="N46" s="163">
        <v>2</v>
      </c>
      <c r="O46" s="228"/>
      <c r="P46" s="166"/>
      <c r="Q46" s="166"/>
      <c r="R46" s="166"/>
      <c r="S46" s="245"/>
      <c r="T46" s="239"/>
      <c r="U46" s="166"/>
      <c r="V46" s="166"/>
      <c r="W46" s="166"/>
      <c r="X46" s="167"/>
      <c r="Z46" s="190"/>
      <c r="AA46" s="183"/>
      <c r="AB46" s="187"/>
      <c r="AC46" s="183"/>
      <c r="AD46" s="187"/>
      <c r="AE46" s="189"/>
    </row>
    <row r="47" spans="1:34" x14ac:dyDescent="0.2">
      <c r="A47" s="179">
        <v>36</v>
      </c>
      <c r="B47" s="191" t="s">
        <v>444</v>
      </c>
      <c r="C47" s="255" t="s">
        <v>382</v>
      </c>
      <c r="D47" s="255" t="s">
        <v>360</v>
      </c>
      <c r="E47" s="240"/>
      <c r="F47" s="160"/>
      <c r="G47" s="160"/>
      <c r="H47" s="220"/>
      <c r="I47" s="163"/>
      <c r="J47" s="240">
        <v>15</v>
      </c>
      <c r="K47" s="160">
        <v>0</v>
      </c>
      <c r="L47" s="160">
        <v>0</v>
      </c>
      <c r="M47" s="220" t="s">
        <v>328</v>
      </c>
      <c r="N47" s="163">
        <v>2</v>
      </c>
      <c r="O47" s="228"/>
      <c r="P47" s="166"/>
      <c r="Q47" s="166"/>
      <c r="R47" s="166"/>
      <c r="S47" s="245"/>
      <c r="T47" s="239"/>
      <c r="U47" s="166"/>
      <c r="V47" s="166"/>
      <c r="W47" s="166"/>
      <c r="X47" s="167"/>
      <c r="Z47" s="190"/>
      <c r="AA47" s="183"/>
      <c r="AB47" s="187"/>
      <c r="AC47" s="183"/>
      <c r="AD47" s="187"/>
      <c r="AE47" s="189"/>
    </row>
    <row r="48" spans="1:34" x14ac:dyDescent="0.2">
      <c r="A48" s="179">
        <v>37</v>
      </c>
      <c r="B48" s="191" t="s">
        <v>445</v>
      </c>
      <c r="C48" s="255" t="s">
        <v>383</v>
      </c>
      <c r="D48" s="255" t="s">
        <v>384</v>
      </c>
      <c r="E48" s="240"/>
      <c r="F48" s="160"/>
      <c r="G48" s="160"/>
      <c r="H48" s="220"/>
      <c r="I48" s="163"/>
      <c r="J48" s="240">
        <v>15</v>
      </c>
      <c r="K48" s="160">
        <v>0</v>
      </c>
      <c r="L48" s="160">
        <v>0</v>
      </c>
      <c r="M48" s="220" t="s">
        <v>328</v>
      </c>
      <c r="N48" s="163">
        <v>2</v>
      </c>
      <c r="O48" s="228"/>
      <c r="P48" s="166"/>
      <c r="Q48" s="166"/>
      <c r="R48" s="166"/>
      <c r="S48" s="245"/>
      <c r="T48" s="239"/>
      <c r="U48" s="166"/>
      <c r="V48" s="166"/>
      <c r="W48" s="166"/>
      <c r="X48" s="167"/>
      <c r="Z48" s="190"/>
      <c r="AA48" s="183"/>
      <c r="AB48" s="187"/>
      <c r="AC48" s="183"/>
      <c r="AD48" s="187"/>
      <c r="AE48" s="189"/>
    </row>
    <row r="49" spans="1:31" x14ac:dyDescent="0.2">
      <c r="A49" s="179">
        <v>38</v>
      </c>
      <c r="B49" s="191" t="s">
        <v>446</v>
      </c>
      <c r="C49" s="255" t="s">
        <v>385</v>
      </c>
      <c r="D49" s="255" t="s">
        <v>101</v>
      </c>
      <c r="E49" s="240"/>
      <c r="F49" s="160"/>
      <c r="G49" s="212"/>
      <c r="H49" s="220"/>
      <c r="I49" s="163"/>
      <c r="J49" s="240">
        <v>7.5</v>
      </c>
      <c r="K49" s="160">
        <v>0</v>
      </c>
      <c r="L49" s="212">
        <v>7.5</v>
      </c>
      <c r="M49" s="220" t="s">
        <v>328</v>
      </c>
      <c r="N49" s="163">
        <v>2</v>
      </c>
      <c r="O49" s="228"/>
      <c r="P49" s="166"/>
      <c r="Q49" s="166"/>
      <c r="R49" s="166"/>
      <c r="S49" s="245"/>
      <c r="T49" s="239"/>
      <c r="U49" s="166"/>
      <c r="V49" s="166"/>
      <c r="W49" s="166"/>
      <c r="X49" s="167"/>
      <c r="Z49" s="190"/>
      <c r="AA49" s="183"/>
      <c r="AB49" s="187"/>
      <c r="AC49" s="183"/>
      <c r="AD49" s="187"/>
      <c r="AE49" s="189"/>
    </row>
    <row r="50" spans="1:31" x14ac:dyDescent="0.2">
      <c r="A50" s="179">
        <v>39</v>
      </c>
      <c r="B50" s="191" t="s">
        <v>447</v>
      </c>
      <c r="C50" s="255" t="s">
        <v>386</v>
      </c>
      <c r="D50" s="255" t="s">
        <v>101</v>
      </c>
      <c r="E50" s="240"/>
      <c r="F50" s="160"/>
      <c r="G50" s="212"/>
      <c r="H50" s="220"/>
      <c r="I50" s="163"/>
      <c r="J50" s="240">
        <v>7.5</v>
      </c>
      <c r="K50" s="160">
        <v>0</v>
      </c>
      <c r="L50" s="212">
        <v>7.5</v>
      </c>
      <c r="M50" s="220" t="s">
        <v>328</v>
      </c>
      <c r="N50" s="163">
        <v>2</v>
      </c>
      <c r="O50" s="228"/>
      <c r="P50" s="166"/>
      <c r="Q50" s="166"/>
      <c r="R50" s="166"/>
      <c r="S50" s="245"/>
      <c r="T50" s="239"/>
      <c r="U50" s="166"/>
      <c r="V50" s="166"/>
      <c r="W50" s="166"/>
      <c r="X50" s="167"/>
      <c r="Z50" s="190"/>
      <c r="AA50" s="183"/>
      <c r="AB50" s="187"/>
      <c r="AC50" s="183"/>
      <c r="AD50" s="187"/>
      <c r="AE50" s="189"/>
    </row>
    <row r="51" spans="1:31" x14ac:dyDescent="0.2">
      <c r="A51" s="179">
        <v>40</v>
      </c>
      <c r="B51" s="191" t="s">
        <v>448</v>
      </c>
      <c r="C51" s="255" t="s">
        <v>387</v>
      </c>
      <c r="D51" s="255" t="s">
        <v>388</v>
      </c>
      <c r="E51" s="240"/>
      <c r="F51" s="160"/>
      <c r="G51" s="212"/>
      <c r="H51" s="220"/>
      <c r="I51" s="163"/>
      <c r="J51" s="240">
        <v>7.5</v>
      </c>
      <c r="K51" s="160">
        <v>0</v>
      </c>
      <c r="L51" s="212">
        <v>7.5</v>
      </c>
      <c r="M51" s="220" t="s">
        <v>328</v>
      </c>
      <c r="N51" s="163">
        <v>2</v>
      </c>
      <c r="O51" s="228"/>
      <c r="P51" s="166"/>
      <c r="Q51" s="166"/>
      <c r="R51" s="166"/>
      <c r="S51" s="245"/>
      <c r="T51" s="239"/>
      <c r="U51" s="166"/>
      <c r="V51" s="166"/>
      <c r="W51" s="166"/>
      <c r="X51" s="167"/>
      <c r="Z51" s="190"/>
      <c r="AA51" s="183"/>
      <c r="AB51" s="187"/>
      <c r="AC51" s="183"/>
      <c r="AD51" s="187"/>
      <c r="AE51" s="189"/>
    </row>
    <row r="52" spans="1:31" x14ac:dyDescent="0.2">
      <c r="A52" s="179">
        <v>41</v>
      </c>
      <c r="B52" s="191" t="s">
        <v>449</v>
      </c>
      <c r="C52" s="255" t="s">
        <v>389</v>
      </c>
      <c r="D52" s="255" t="s">
        <v>390</v>
      </c>
      <c r="E52" s="240"/>
      <c r="F52" s="160"/>
      <c r="G52" s="160"/>
      <c r="H52" s="220"/>
      <c r="I52" s="163"/>
      <c r="J52" s="240">
        <v>15</v>
      </c>
      <c r="K52" s="160">
        <v>0</v>
      </c>
      <c r="L52" s="160">
        <v>0</v>
      </c>
      <c r="M52" s="220" t="s">
        <v>328</v>
      </c>
      <c r="N52" s="163">
        <v>2</v>
      </c>
      <c r="O52" s="228"/>
      <c r="P52" s="166"/>
      <c r="Q52" s="166"/>
      <c r="R52" s="166"/>
      <c r="S52" s="245"/>
      <c r="T52" s="239"/>
      <c r="U52" s="166"/>
      <c r="V52" s="166"/>
      <c r="W52" s="166"/>
      <c r="X52" s="167"/>
      <c r="Z52" s="190"/>
      <c r="AA52" s="183"/>
      <c r="AB52" s="187"/>
      <c r="AC52" s="183"/>
      <c r="AD52" s="187"/>
      <c r="AE52" s="189"/>
    </row>
    <row r="53" spans="1:31" x14ac:dyDescent="0.2">
      <c r="A53" s="179">
        <v>42</v>
      </c>
      <c r="B53" s="191" t="s">
        <v>450</v>
      </c>
      <c r="C53" s="255" t="s">
        <v>391</v>
      </c>
      <c r="D53" s="255" t="s">
        <v>78</v>
      </c>
      <c r="E53" s="240"/>
      <c r="F53" s="160"/>
      <c r="G53" s="212"/>
      <c r="H53" s="220"/>
      <c r="I53" s="163"/>
      <c r="J53" s="240">
        <v>7.5</v>
      </c>
      <c r="K53" s="160">
        <v>7.5</v>
      </c>
      <c r="L53" s="160">
        <v>0</v>
      </c>
      <c r="M53" s="220" t="s">
        <v>328</v>
      </c>
      <c r="N53" s="163">
        <v>2</v>
      </c>
      <c r="O53" s="228"/>
      <c r="P53" s="166"/>
      <c r="Q53" s="166"/>
      <c r="R53" s="166"/>
      <c r="S53" s="245"/>
      <c r="T53" s="239"/>
      <c r="U53" s="166"/>
      <c r="V53" s="166"/>
      <c r="W53" s="166"/>
      <c r="X53" s="167"/>
      <c r="Z53" s="190"/>
      <c r="AA53" s="183"/>
      <c r="AB53" s="187"/>
      <c r="AC53" s="183"/>
      <c r="AD53" s="187"/>
      <c r="AE53" s="189"/>
    </row>
    <row r="54" spans="1:31" x14ac:dyDescent="0.2">
      <c r="A54" s="179">
        <v>43</v>
      </c>
      <c r="B54" s="191" t="s">
        <v>451</v>
      </c>
      <c r="C54" s="255" t="s">
        <v>392</v>
      </c>
      <c r="D54" s="255" t="s">
        <v>78</v>
      </c>
      <c r="E54" s="240"/>
      <c r="F54" s="160"/>
      <c r="G54" s="212"/>
      <c r="H54" s="220"/>
      <c r="I54" s="163"/>
      <c r="J54" s="240"/>
      <c r="K54" s="160"/>
      <c r="L54" s="212"/>
      <c r="M54" s="220"/>
      <c r="N54" s="163"/>
      <c r="O54" s="240">
        <v>7.5</v>
      </c>
      <c r="P54" s="160">
        <v>7.5</v>
      </c>
      <c r="Q54" s="160">
        <v>0</v>
      </c>
      <c r="R54" s="220" t="s">
        <v>328</v>
      </c>
      <c r="S54" s="246">
        <v>2</v>
      </c>
      <c r="T54" s="239"/>
      <c r="U54" s="166"/>
      <c r="V54" s="166"/>
      <c r="W54" s="166"/>
      <c r="X54" s="167"/>
      <c r="Z54" s="190">
        <f>A53</f>
        <v>42</v>
      </c>
      <c r="AA54" s="183" t="str">
        <f>B53</f>
        <v>NSTMP1AVEM</v>
      </c>
      <c r="AB54" s="187"/>
      <c r="AC54" s="183"/>
      <c r="AD54" s="187"/>
      <c r="AE54" s="189"/>
    </row>
    <row r="55" spans="1:31" x14ac:dyDescent="0.2">
      <c r="A55" s="179">
        <v>44</v>
      </c>
      <c r="B55" s="191" t="s">
        <v>452</v>
      </c>
      <c r="C55" s="255" t="s">
        <v>393</v>
      </c>
      <c r="D55" s="255" t="s">
        <v>78</v>
      </c>
      <c r="E55" s="240"/>
      <c r="F55" s="160"/>
      <c r="G55" s="212"/>
      <c r="H55" s="220"/>
      <c r="I55" s="163"/>
      <c r="J55" s="240">
        <v>7.5</v>
      </c>
      <c r="K55" s="160">
        <v>7.5</v>
      </c>
      <c r="L55" s="160">
        <v>0</v>
      </c>
      <c r="M55" s="220" t="s">
        <v>328</v>
      </c>
      <c r="N55" s="163">
        <v>2</v>
      </c>
      <c r="O55" s="228"/>
      <c r="P55" s="166"/>
      <c r="Q55" s="166"/>
      <c r="R55" s="166"/>
      <c r="S55" s="245"/>
      <c r="T55" s="239"/>
      <c r="U55" s="166"/>
      <c r="V55" s="166"/>
      <c r="W55" s="166"/>
      <c r="X55" s="167"/>
      <c r="Z55" s="190"/>
      <c r="AA55" s="183"/>
      <c r="AB55" s="187"/>
      <c r="AC55" s="183"/>
      <c r="AD55" s="187"/>
      <c r="AE55" s="189"/>
    </row>
    <row r="56" spans="1:31" x14ac:dyDescent="0.2">
      <c r="A56" s="179">
        <v>45</v>
      </c>
      <c r="B56" s="191" t="s">
        <v>453</v>
      </c>
      <c r="C56" s="255" t="s">
        <v>394</v>
      </c>
      <c r="D56" s="255" t="s">
        <v>78</v>
      </c>
      <c r="E56" s="240"/>
      <c r="F56" s="160"/>
      <c r="G56" s="212"/>
      <c r="H56" s="220"/>
      <c r="I56" s="163"/>
      <c r="J56" s="240"/>
      <c r="K56" s="160"/>
      <c r="L56" s="212"/>
      <c r="M56" s="220"/>
      <c r="N56" s="163"/>
      <c r="O56" s="240">
        <v>7.5</v>
      </c>
      <c r="P56" s="160">
        <v>7.5</v>
      </c>
      <c r="Q56" s="160">
        <v>0</v>
      </c>
      <c r="R56" s="220" t="s">
        <v>328</v>
      </c>
      <c r="S56" s="246">
        <v>2</v>
      </c>
      <c r="T56" s="239"/>
      <c r="U56" s="166"/>
      <c r="V56" s="166"/>
      <c r="W56" s="166"/>
      <c r="X56" s="167"/>
      <c r="Z56" s="190">
        <f>A55</f>
        <v>44</v>
      </c>
      <c r="AA56" s="183" t="str">
        <f>B55</f>
        <v>NSTPS1AVEM</v>
      </c>
      <c r="AB56" s="187"/>
      <c r="AC56" s="183"/>
      <c r="AD56" s="187"/>
      <c r="AE56" s="189"/>
    </row>
    <row r="57" spans="1:31" x14ac:dyDescent="0.2">
      <c r="A57" s="179">
        <v>46</v>
      </c>
      <c r="B57" s="191" t="s">
        <v>454</v>
      </c>
      <c r="C57" s="255" t="s">
        <v>395</v>
      </c>
      <c r="D57" s="255" t="s">
        <v>380</v>
      </c>
      <c r="E57" s="240"/>
      <c r="F57" s="160"/>
      <c r="G57" s="221"/>
      <c r="H57" s="220"/>
      <c r="I57" s="163"/>
      <c r="J57" s="240">
        <v>0</v>
      </c>
      <c r="K57" s="160">
        <v>0</v>
      </c>
      <c r="L57" s="221">
        <v>15</v>
      </c>
      <c r="M57" s="220" t="s">
        <v>328</v>
      </c>
      <c r="N57" s="163">
        <v>2</v>
      </c>
      <c r="O57" s="228"/>
      <c r="P57" s="166"/>
      <c r="Q57" s="166"/>
      <c r="R57" s="166"/>
      <c r="S57" s="245"/>
      <c r="T57" s="239"/>
      <c r="U57" s="166"/>
      <c r="V57" s="166"/>
      <c r="W57" s="166"/>
      <c r="X57" s="167"/>
      <c r="Z57" s="190"/>
      <c r="AA57" s="183"/>
      <c r="AB57" s="187"/>
      <c r="AC57" s="183"/>
      <c r="AD57" s="187"/>
      <c r="AE57" s="189"/>
    </row>
    <row r="58" spans="1:31" ht="22.5" x14ac:dyDescent="0.2">
      <c r="A58" s="239">
        <v>47</v>
      </c>
      <c r="B58" s="245" t="s">
        <v>455</v>
      </c>
      <c r="C58" s="255" t="s">
        <v>396</v>
      </c>
      <c r="D58" s="255" t="s">
        <v>397</v>
      </c>
      <c r="E58" s="240"/>
      <c r="F58" s="160"/>
      <c r="G58" s="212"/>
      <c r="H58" s="220"/>
      <c r="I58" s="163"/>
      <c r="J58" s="240">
        <v>22.5</v>
      </c>
      <c r="K58" s="160">
        <v>0</v>
      </c>
      <c r="L58" s="212">
        <v>7.5</v>
      </c>
      <c r="M58" s="220" t="s">
        <v>65</v>
      </c>
      <c r="N58" s="163">
        <v>4</v>
      </c>
      <c r="O58" s="228"/>
      <c r="P58" s="166"/>
      <c r="Q58" s="166"/>
      <c r="R58" s="166"/>
      <c r="S58" s="245"/>
      <c r="T58" s="239"/>
      <c r="U58" s="166"/>
      <c r="V58" s="166"/>
      <c r="W58" s="166"/>
      <c r="X58" s="167"/>
      <c r="Z58" s="190"/>
      <c r="AA58" s="183"/>
      <c r="AB58" s="187"/>
      <c r="AC58" s="183"/>
      <c r="AD58" s="187"/>
      <c r="AE58" s="189"/>
    </row>
    <row r="59" spans="1:31" x14ac:dyDescent="0.2">
      <c r="A59" s="179">
        <v>48</v>
      </c>
      <c r="B59" s="191" t="s">
        <v>456</v>
      </c>
      <c r="C59" s="255" t="s">
        <v>283</v>
      </c>
      <c r="D59" s="255" t="s">
        <v>375</v>
      </c>
      <c r="E59" s="240"/>
      <c r="F59" s="160"/>
      <c r="G59" s="221"/>
      <c r="H59" s="220"/>
      <c r="I59" s="163"/>
      <c r="J59" s="240">
        <v>15</v>
      </c>
      <c r="K59" s="160">
        <v>0</v>
      </c>
      <c r="L59" s="221">
        <v>15</v>
      </c>
      <c r="M59" s="220" t="s">
        <v>65</v>
      </c>
      <c r="N59" s="163">
        <v>4</v>
      </c>
      <c r="O59" s="228"/>
      <c r="P59" s="166"/>
      <c r="Q59" s="166"/>
      <c r="R59" s="166"/>
      <c r="S59" s="245"/>
      <c r="T59" s="239"/>
      <c r="U59" s="166"/>
      <c r="V59" s="166"/>
      <c r="W59" s="166"/>
      <c r="X59" s="167"/>
      <c r="Z59" s="190"/>
      <c r="AA59" s="183"/>
      <c r="AB59" s="187"/>
      <c r="AC59" s="183"/>
      <c r="AD59" s="187"/>
      <c r="AE59" s="189"/>
    </row>
    <row r="60" spans="1:31" x14ac:dyDescent="0.2">
      <c r="A60" s="179">
        <v>49</v>
      </c>
      <c r="B60" s="191" t="s">
        <v>457</v>
      </c>
      <c r="C60" s="255" t="s">
        <v>398</v>
      </c>
      <c r="D60" s="255" t="s">
        <v>374</v>
      </c>
      <c r="E60" s="240"/>
      <c r="F60" s="212"/>
      <c r="G60" s="221"/>
      <c r="H60" s="220"/>
      <c r="I60" s="163"/>
      <c r="J60" s="240">
        <v>15</v>
      </c>
      <c r="K60" s="212">
        <v>7.5</v>
      </c>
      <c r="L60" s="221">
        <v>0</v>
      </c>
      <c r="M60" s="220" t="s">
        <v>65</v>
      </c>
      <c r="N60" s="163">
        <v>3</v>
      </c>
      <c r="O60" s="228"/>
      <c r="P60" s="166"/>
      <c r="Q60" s="166"/>
      <c r="R60" s="166"/>
      <c r="S60" s="245"/>
      <c r="T60" s="239"/>
      <c r="U60" s="166"/>
      <c r="V60" s="166"/>
      <c r="W60" s="166"/>
      <c r="X60" s="167"/>
      <c r="Z60" s="190"/>
      <c r="AA60" s="183"/>
      <c r="AB60" s="187"/>
      <c r="AC60" s="183"/>
      <c r="AD60" s="187"/>
      <c r="AE60" s="189"/>
    </row>
    <row r="61" spans="1:31" x14ac:dyDescent="0.2">
      <c r="A61" s="179">
        <v>50</v>
      </c>
      <c r="B61" s="191" t="s">
        <v>458</v>
      </c>
      <c r="C61" s="255" t="s">
        <v>399</v>
      </c>
      <c r="D61" s="255" t="s">
        <v>374</v>
      </c>
      <c r="E61" s="240"/>
      <c r="F61" s="212"/>
      <c r="G61" s="221"/>
      <c r="H61" s="220"/>
      <c r="I61" s="163"/>
      <c r="J61" s="240">
        <v>15</v>
      </c>
      <c r="K61" s="212">
        <v>7.5</v>
      </c>
      <c r="L61" s="221">
        <v>0</v>
      </c>
      <c r="M61" s="220" t="s">
        <v>65</v>
      </c>
      <c r="N61" s="163">
        <v>3</v>
      </c>
      <c r="O61" s="228"/>
      <c r="P61" s="166"/>
      <c r="Q61" s="166"/>
      <c r="R61" s="166"/>
      <c r="S61" s="245"/>
      <c r="T61" s="239"/>
      <c r="U61" s="166"/>
      <c r="V61" s="166"/>
      <c r="W61" s="166"/>
      <c r="X61" s="167"/>
      <c r="Z61" s="190"/>
      <c r="AA61" s="183"/>
      <c r="AB61" s="187"/>
      <c r="AC61" s="183"/>
      <c r="AD61" s="187"/>
      <c r="AE61" s="189"/>
    </row>
    <row r="62" spans="1:31" x14ac:dyDescent="0.2">
      <c r="A62" s="179">
        <v>51</v>
      </c>
      <c r="B62" s="191" t="s">
        <v>459</v>
      </c>
      <c r="C62" s="255" t="s">
        <v>400</v>
      </c>
      <c r="D62" s="255" t="s">
        <v>362</v>
      </c>
      <c r="E62" s="241"/>
      <c r="F62" s="174"/>
      <c r="G62" s="174"/>
      <c r="H62" s="166"/>
      <c r="I62" s="175"/>
      <c r="J62" s="241">
        <v>15</v>
      </c>
      <c r="K62" s="174">
        <v>0</v>
      </c>
      <c r="L62" s="174">
        <v>0</v>
      </c>
      <c r="M62" s="166" t="s">
        <v>328</v>
      </c>
      <c r="N62" s="175">
        <v>2</v>
      </c>
      <c r="O62" s="228"/>
      <c r="P62" s="166"/>
      <c r="Q62" s="166"/>
      <c r="R62" s="166"/>
      <c r="S62" s="245"/>
      <c r="T62" s="239"/>
      <c r="U62" s="166"/>
      <c r="V62" s="166"/>
      <c r="W62" s="166"/>
      <c r="X62" s="167"/>
      <c r="Z62" s="190"/>
      <c r="AA62" s="183"/>
      <c r="AB62" s="187"/>
      <c r="AC62" s="183"/>
      <c r="AD62" s="187"/>
      <c r="AE62" s="189"/>
    </row>
    <row r="63" spans="1:31" x14ac:dyDescent="0.2">
      <c r="A63" s="179">
        <v>52</v>
      </c>
      <c r="B63" s="191" t="s">
        <v>460</v>
      </c>
      <c r="C63" s="255" t="s">
        <v>401</v>
      </c>
      <c r="D63" s="255" t="s">
        <v>402</v>
      </c>
      <c r="E63" s="240"/>
      <c r="F63" s="212"/>
      <c r="G63" s="221"/>
      <c r="H63" s="220"/>
      <c r="I63" s="163"/>
      <c r="J63" s="240">
        <v>7.5</v>
      </c>
      <c r="K63" s="212">
        <v>7.5</v>
      </c>
      <c r="L63" s="221">
        <v>0</v>
      </c>
      <c r="M63" s="220" t="s">
        <v>328</v>
      </c>
      <c r="N63" s="163">
        <v>2</v>
      </c>
      <c r="O63" s="228"/>
      <c r="P63" s="166"/>
      <c r="Q63" s="166"/>
      <c r="R63" s="166"/>
      <c r="S63" s="245"/>
      <c r="T63" s="239"/>
      <c r="U63" s="166"/>
      <c r="V63" s="166"/>
      <c r="W63" s="166"/>
      <c r="X63" s="167"/>
      <c r="Z63" s="190"/>
      <c r="AA63" s="183"/>
      <c r="AB63" s="187"/>
      <c r="AC63" s="183"/>
      <c r="AD63" s="187"/>
      <c r="AE63" s="189"/>
    </row>
    <row r="64" spans="1:31" x14ac:dyDescent="0.2">
      <c r="A64" s="179">
        <v>53</v>
      </c>
      <c r="B64" s="191" t="s">
        <v>461</v>
      </c>
      <c r="C64" s="255" t="s">
        <v>403</v>
      </c>
      <c r="D64" s="255" t="s">
        <v>364</v>
      </c>
      <c r="E64" s="240"/>
      <c r="F64" s="212"/>
      <c r="G64" s="221"/>
      <c r="H64" s="220"/>
      <c r="I64" s="163"/>
      <c r="J64" s="240">
        <v>7.5</v>
      </c>
      <c r="K64" s="212">
        <v>7.5</v>
      </c>
      <c r="L64" s="221">
        <v>0</v>
      </c>
      <c r="M64" s="220" t="s">
        <v>328</v>
      </c>
      <c r="N64" s="163">
        <v>2</v>
      </c>
      <c r="O64" s="228"/>
      <c r="P64" s="166"/>
      <c r="Q64" s="166"/>
      <c r="R64" s="166"/>
      <c r="S64" s="245"/>
      <c r="T64" s="239"/>
      <c r="U64" s="166"/>
      <c r="V64" s="166"/>
      <c r="W64" s="166"/>
      <c r="X64" s="167"/>
      <c r="Z64" s="190"/>
      <c r="AA64" s="183"/>
      <c r="AB64" s="187"/>
      <c r="AC64" s="183"/>
      <c r="AD64" s="187"/>
      <c r="AE64" s="189"/>
    </row>
    <row r="65" spans="1:31" ht="12" thickBot="1" x14ac:dyDescent="0.25">
      <c r="A65" s="269">
        <v>54</v>
      </c>
      <c r="B65" s="270" t="s">
        <v>462</v>
      </c>
      <c r="C65" s="271" t="s">
        <v>404</v>
      </c>
      <c r="D65" s="272" t="s">
        <v>77</v>
      </c>
      <c r="E65" s="273"/>
      <c r="F65" s="274"/>
      <c r="G65" s="274"/>
      <c r="H65" s="164"/>
      <c r="I65" s="275"/>
      <c r="J65" s="273">
        <v>15</v>
      </c>
      <c r="K65" s="274">
        <v>0</v>
      </c>
      <c r="L65" s="274">
        <v>0</v>
      </c>
      <c r="M65" s="164" t="s">
        <v>328</v>
      </c>
      <c r="N65" s="275">
        <v>2</v>
      </c>
      <c r="O65" s="225"/>
      <c r="P65" s="164"/>
      <c r="Q65" s="164"/>
      <c r="R65" s="164"/>
      <c r="S65" s="242"/>
      <c r="T65" s="235"/>
      <c r="U65" s="164"/>
      <c r="V65" s="164"/>
      <c r="W65" s="164"/>
      <c r="X65" s="165"/>
      <c r="Y65" s="180"/>
      <c r="Z65" s="276"/>
      <c r="AA65" s="277"/>
      <c r="AB65" s="278"/>
      <c r="AC65" s="277"/>
      <c r="AD65" s="278"/>
      <c r="AE65" s="279"/>
    </row>
    <row r="66" spans="1:31" x14ac:dyDescent="0.2"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</row>
    <row r="67" spans="1:31" ht="12" thickBot="1" x14ac:dyDescent="0.25"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</row>
    <row r="68" spans="1:31" x14ac:dyDescent="0.2">
      <c r="C68" s="170" t="s">
        <v>355</v>
      </c>
      <c r="D68" s="262"/>
      <c r="E68" s="260"/>
      <c r="F68" s="161"/>
      <c r="G68" s="161"/>
      <c r="H68" s="161">
        <f>SUM(H69:H70)</f>
        <v>9</v>
      </c>
      <c r="I68" s="162"/>
      <c r="J68" s="260"/>
      <c r="K68" s="161"/>
      <c r="L68" s="161"/>
      <c r="M68" s="161">
        <f>SUM(M69:M70)</f>
        <v>6</v>
      </c>
      <c r="N68" s="162"/>
      <c r="O68" s="266"/>
      <c r="P68" s="161"/>
      <c r="Q68" s="161"/>
      <c r="R68" s="161">
        <f>SUM(R69:R70)</f>
        <v>3</v>
      </c>
      <c r="S68" s="258"/>
      <c r="T68" s="260"/>
      <c r="U68" s="161"/>
      <c r="V68" s="161"/>
      <c r="W68" s="161">
        <f>SUM(W69:W70)</f>
        <v>3</v>
      </c>
      <c r="X68" s="162"/>
    </row>
    <row r="69" spans="1:31" x14ac:dyDescent="0.2">
      <c r="C69" s="215" t="s">
        <v>329</v>
      </c>
      <c r="D69" s="263"/>
      <c r="E69" s="179"/>
      <c r="F69" s="171"/>
      <c r="G69" s="171"/>
      <c r="H69" s="171">
        <f>COUNTIF(H6:H18,"v")</f>
        <v>7</v>
      </c>
      <c r="I69" s="172"/>
      <c r="J69" s="179"/>
      <c r="K69" s="171"/>
      <c r="L69" s="171"/>
      <c r="M69" s="171">
        <f>COUNTIF(M6:M28,"v")</f>
        <v>5</v>
      </c>
      <c r="N69" s="172"/>
      <c r="O69" s="267"/>
      <c r="P69" s="171"/>
      <c r="Q69" s="171"/>
      <c r="R69" s="171">
        <f>COUNTIF(R6:R28,"v")</f>
        <v>3</v>
      </c>
      <c r="S69" s="191"/>
      <c r="T69" s="179"/>
      <c r="U69" s="171"/>
      <c r="V69" s="171"/>
      <c r="W69" s="171">
        <f>COUNTIF(W6:W28,"v")</f>
        <v>3</v>
      </c>
      <c r="X69" s="172"/>
    </row>
    <row r="70" spans="1:31" x14ac:dyDescent="0.2">
      <c r="C70" s="215" t="s">
        <v>330</v>
      </c>
      <c r="D70" s="263"/>
      <c r="E70" s="179"/>
      <c r="F70" s="171"/>
      <c r="G70" s="171"/>
      <c r="H70" s="171">
        <f>COUNTIF(H6:H18,"é")</f>
        <v>2</v>
      </c>
      <c r="I70" s="172"/>
      <c r="J70" s="179"/>
      <c r="K70" s="171"/>
      <c r="L70" s="171"/>
      <c r="M70" s="171">
        <f>COUNTIF(M6:M28,"é")</f>
        <v>1</v>
      </c>
      <c r="N70" s="172"/>
      <c r="O70" s="267"/>
      <c r="P70" s="171"/>
      <c r="Q70" s="171"/>
      <c r="R70" s="171">
        <f>COUNTIF(R6:R28,"é")</f>
        <v>0</v>
      </c>
      <c r="S70" s="191"/>
      <c r="T70" s="179"/>
      <c r="U70" s="171"/>
      <c r="V70" s="171"/>
      <c r="W70" s="171">
        <f>COUNTIF(W6:W28,"é")</f>
        <v>0</v>
      </c>
      <c r="X70" s="172"/>
    </row>
    <row r="71" spans="1:31" x14ac:dyDescent="0.2">
      <c r="C71" s="169"/>
      <c r="D71" s="264"/>
      <c r="E71" s="261"/>
      <c r="F71" s="3"/>
      <c r="G71" s="3"/>
      <c r="H71" s="3"/>
      <c r="I71" s="178"/>
      <c r="J71" s="261"/>
      <c r="K71" s="3"/>
      <c r="L71" s="3"/>
      <c r="M71" s="3"/>
      <c r="N71" s="178"/>
      <c r="O71" s="268"/>
      <c r="P71" s="3"/>
      <c r="Q71" s="3"/>
      <c r="R71" s="3"/>
      <c r="S71" s="259"/>
      <c r="T71" s="261"/>
      <c r="U71" s="3"/>
      <c r="V71" s="3"/>
      <c r="W71" s="3"/>
      <c r="X71" s="178"/>
      <c r="AA71" s="201"/>
      <c r="AB71" s="201"/>
    </row>
    <row r="72" spans="1:31" ht="12" thickBot="1" x14ac:dyDescent="0.25">
      <c r="C72" s="251" t="s">
        <v>285</v>
      </c>
      <c r="D72" s="265"/>
      <c r="E72" s="214">
        <f>+E29+E32+E19+E12+E5</f>
        <v>135</v>
      </c>
      <c r="F72" s="252">
        <f>+F29+F32+F19+F12+F5</f>
        <v>60</v>
      </c>
      <c r="G72" s="252">
        <f>+G29+G32+G19+G12+G5</f>
        <v>0</v>
      </c>
      <c r="H72" s="252"/>
      <c r="I72" s="253">
        <f>+I29+I32+I19+I12+I5</f>
        <v>33</v>
      </c>
      <c r="J72" s="214">
        <f>+J29+J32+J19+J12+J5</f>
        <v>90</v>
      </c>
      <c r="K72" s="252">
        <f>+K29+K32+K19+K12+K5</f>
        <v>30</v>
      </c>
      <c r="L72" s="252">
        <f>+L29+L32+L19+L12+L5</f>
        <v>15</v>
      </c>
      <c r="M72" s="252"/>
      <c r="N72" s="253">
        <f>+N29+N32+N19+N12+N5</f>
        <v>27</v>
      </c>
      <c r="O72" s="214">
        <f>+O29+O32+O19+O12+O5</f>
        <v>45</v>
      </c>
      <c r="P72" s="252">
        <f>+P29+P32+P19+P12+P5</f>
        <v>0</v>
      </c>
      <c r="Q72" s="252">
        <f>+Q29+Q32+Q19+Q12+Q5</f>
        <v>45</v>
      </c>
      <c r="R72" s="252"/>
      <c r="S72" s="253">
        <f>+S29+S32+S19+S12+S5</f>
        <v>30</v>
      </c>
      <c r="T72" s="214">
        <f>+T29+T32+T19+T12+T5</f>
        <v>45</v>
      </c>
      <c r="U72" s="252">
        <f>+U29+U32+U19+U12+U5</f>
        <v>0</v>
      </c>
      <c r="V72" s="252">
        <f>+V29+V32+V19+V12+V5</f>
        <v>45</v>
      </c>
      <c r="W72" s="252"/>
      <c r="X72" s="253">
        <f>+X29+X32+X19+X12+X5</f>
        <v>30</v>
      </c>
    </row>
    <row r="74" spans="1:31" x14ac:dyDescent="0.2">
      <c r="A74" s="213" t="s">
        <v>406</v>
      </c>
    </row>
    <row r="76" spans="1:31" x14ac:dyDescent="0.2">
      <c r="A76" s="213"/>
    </row>
  </sheetData>
  <mergeCells count="16">
    <mergeCell ref="A1:AE1"/>
    <mergeCell ref="E2:X2"/>
    <mergeCell ref="Z2:Z3"/>
    <mergeCell ref="AA2:AA3"/>
    <mergeCell ref="AB2:AB3"/>
    <mergeCell ref="AC2:AC3"/>
    <mergeCell ref="AD2:AD3"/>
    <mergeCell ref="AE2:AE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7" right="0.7" top="0.75" bottom="0.75" header="0.3" footer="0.3"/>
  <pageSetup paperSize="8" scale="99" fitToHeight="0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AlkMat2013</vt:lpstr>
      <vt:lpstr>AlkMat2013!Nyomtatási_cím</vt:lpstr>
    </vt:vector>
  </TitlesOfParts>
  <Company>bmf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titkarsag</cp:lastModifiedBy>
  <cp:lastPrinted>2014-05-29T05:39:33Z</cp:lastPrinted>
  <dcterms:created xsi:type="dcterms:W3CDTF">2003-09-11T11:56:33Z</dcterms:created>
  <dcterms:modified xsi:type="dcterms:W3CDTF">2014-05-29T06:02:47Z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