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óser Valéria\Downloads\"/>
    </mc:Choice>
  </mc:AlternateContent>
  <bookViews>
    <workbookView xWindow="0" yWindow="0" windowWidth="21600" windowHeight="8145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0" i="1" l="1"/>
  <c r="G60" i="1"/>
  <c r="F60" i="1"/>
  <c r="P51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AB33" i="1"/>
  <c r="G33" i="1"/>
  <c r="F33" i="1"/>
  <c r="AB32" i="1"/>
  <c r="G32" i="1"/>
  <c r="F32" i="1"/>
  <c r="AB31" i="1"/>
  <c r="G31" i="1"/>
  <c r="F31" i="1"/>
  <c r="G30" i="1"/>
  <c r="F30" i="1"/>
  <c r="AA29" i="1"/>
  <c r="Y29" i="1"/>
  <c r="X29" i="1"/>
  <c r="W29" i="1"/>
  <c r="V29" i="1"/>
  <c r="T29" i="1"/>
  <c r="S29" i="1"/>
  <c r="R29" i="1"/>
  <c r="Q29" i="1"/>
  <c r="O29" i="1"/>
  <c r="N29" i="1"/>
  <c r="M29" i="1"/>
  <c r="L29" i="1"/>
  <c r="J29" i="1"/>
  <c r="I29" i="1"/>
  <c r="H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AA18" i="1"/>
  <c r="Y18" i="1"/>
  <c r="X18" i="1"/>
  <c r="W18" i="1"/>
  <c r="V18" i="1"/>
  <c r="T18" i="1"/>
  <c r="S18" i="1"/>
  <c r="R18" i="1"/>
  <c r="Q18" i="1"/>
  <c r="O18" i="1"/>
  <c r="N18" i="1"/>
  <c r="M18" i="1"/>
  <c r="L18" i="1"/>
  <c r="J18" i="1"/>
  <c r="I18" i="1"/>
  <c r="H18" i="1"/>
  <c r="G18" i="1"/>
  <c r="G17" i="1"/>
  <c r="F17" i="1"/>
  <c r="G16" i="1"/>
  <c r="F16" i="1"/>
  <c r="G15" i="1"/>
  <c r="F15" i="1"/>
  <c r="G14" i="1"/>
  <c r="F14" i="1"/>
  <c r="G13" i="1"/>
  <c r="G12" i="1" s="1"/>
  <c r="F13" i="1"/>
  <c r="AA12" i="1"/>
  <c r="Y12" i="1"/>
  <c r="X12" i="1"/>
  <c r="W12" i="1"/>
  <c r="V12" i="1"/>
  <c r="T12" i="1"/>
  <c r="S12" i="1"/>
  <c r="R12" i="1"/>
  <c r="Q12" i="1"/>
  <c r="O12" i="1"/>
  <c r="N12" i="1"/>
  <c r="M12" i="1"/>
  <c r="L12" i="1"/>
  <c r="J12" i="1"/>
  <c r="I12" i="1"/>
  <c r="H12" i="1"/>
  <c r="G11" i="1"/>
  <c r="F11" i="1"/>
  <c r="G10" i="1"/>
  <c r="F10" i="1"/>
  <c r="G9" i="1"/>
  <c r="F9" i="1"/>
  <c r="G8" i="1"/>
  <c r="F8" i="1"/>
  <c r="G7" i="1"/>
  <c r="F7" i="1"/>
  <c r="AA6" i="1"/>
  <c r="Y6" i="1"/>
  <c r="X6" i="1"/>
  <c r="X56" i="1" s="1"/>
  <c r="W6" i="1"/>
  <c r="V6" i="1"/>
  <c r="T6" i="1"/>
  <c r="S6" i="1"/>
  <c r="R6" i="1"/>
  <c r="Q6" i="1"/>
  <c r="O6" i="1"/>
  <c r="O56" i="1" s="1"/>
  <c r="N6" i="1"/>
  <c r="N56" i="1" s="1"/>
  <c r="M6" i="1"/>
  <c r="L6" i="1"/>
  <c r="J6" i="1"/>
  <c r="I6" i="1"/>
  <c r="H6" i="1"/>
  <c r="T56" i="1" l="1"/>
  <c r="S56" i="1"/>
  <c r="J56" i="1"/>
  <c r="I56" i="1"/>
  <c r="G6" i="1"/>
  <c r="G56" i="1" s="1"/>
  <c r="Y56" i="1"/>
  <c r="F29" i="1"/>
  <c r="K51" i="1"/>
  <c r="F18" i="1"/>
  <c r="Z51" i="1"/>
  <c r="F12" i="1"/>
  <c r="N55" i="1"/>
  <c r="S55" i="1"/>
  <c r="X55" i="1"/>
  <c r="G29" i="1"/>
  <c r="L55" i="1"/>
  <c r="Q55" i="1"/>
  <c r="V55" i="1"/>
  <c r="H55" i="1"/>
  <c r="M55" i="1"/>
  <c r="R55" i="1"/>
  <c r="W55" i="1"/>
  <c r="J55" i="1"/>
  <c r="O55" i="1"/>
  <c r="T55" i="1"/>
  <c r="Y55" i="1"/>
  <c r="I55" i="1"/>
  <c r="L56" i="1"/>
  <c r="Q56" i="1"/>
  <c r="V56" i="1"/>
  <c r="AA56" i="1"/>
  <c r="AA55" i="1"/>
  <c r="H56" i="1"/>
  <c r="M56" i="1"/>
  <c r="R56" i="1"/>
  <c r="W56" i="1"/>
  <c r="F6" i="1"/>
  <c r="G55" i="1" l="1"/>
  <c r="E75" i="1"/>
  <c r="E77" i="1" s="1"/>
  <c r="E79" i="1" s="1"/>
  <c r="F55" i="1"/>
  <c r="F56" i="1"/>
</calcChain>
</file>

<file path=xl/sharedStrings.xml><?xml version="1.0" encoding="utf-8"?>
<sst xmlns="http://schemas.openxmlformats.org/spreadsheetml/2006/main" count="269" uniqueCount="118">
  <si>
    <t>MSc in Business Informatics curriculum (part-time training)</t>
  </si>
  <si>
    <t>hours per week (lec=lecture, sem=seminar, lab=laboratory) ; requirements (r): ex=exam, m=mid-term mark; credits (cr)</t>
  </si>
  <si>
    <t>Semesters</t>
  </si>
  <si>
    <t>Prereqiusite</t>
  </si>
  <si>
    <t>Responsible faculty</t>
  </si>
  <si>
    <t>Course name</t>
  </si>
  <si>
    <t>Lecturer responsible</t>
  </si>
  <si>
    <t>elearning</t>
  </si>
  <si>
    <t>semeseter</t>
  </si>
  <si>
    <t>credits</t>
  </si>
  <si>
    <t>1.</t>
  </si>
  <si>
    <t>2.</t>
  </si>
  <si>
    <t>3.</t>
  </si>
  <si>
    <t>4.</t>
  </si>
  <si>
    <t>blended</t>
  </si>
  <si>
    <t>hours</t>
  </si>
  <si>
    <t>lec</t>
  </si>
  <si>
    <t>sem</t>
  </si>
  <si>
    <t>lab</t>
  </si>
  <si>
    <t>req</t>
  </si>
  <si>
    <t>cr</t>
  </si>
  <si>
    <t>Foundations of Natural Sciences and Economics (18-30 cr)</t>
  </si>
  <si>
    <t>NIK</t>
  </si>
  <si>
    <t xml:space="preserve">Dr. Péter Kárász </t>
  </si>
  <si>
    <t>ex</t>
  </si>
  <si>
    <t>Operation Research</t>
  </si>
  <si>
    <t xml:space="preserve">Prof. Dr. László Szeidl </t>
  </si>
  <si>
    <t>Business strategy</t>
  </si>
  <si>
    <t xml:space="preserve">Prof. Dr. Kornélia Lazányi </t>
  </si>
  <si>
    <t>Strategic innovation management</t>
  </si>
  <si>
    <t xml:space="preserve">Dr. Zsombor János Zrubka </t>
  </si>
  <si>
    <t>m</t>
  </si>
  <si>
    <t>KGK</t>
  </si>
  <si>
    <t>Managerial Economics, Accounting and Controlling</t>
  </si>
  <si>
    <t xml:space="preserve">Dr. Ferenc Katona </t>
  </si>
  <si>
    <t>Professional core curriculum (25-50cr)</t>
  </si>
  <si>
    <t>Computer networks and architectures</t>
  </si>
  <si>
    <t>Dr. habil. Róbert Lovas Róbert</t>
  </si>
  <si>
    <t>Information security of finacial institutions</t>
  </si>
  <si>
    <t xml:space="preserve">Dr. Katalin Szenes </t>
  </si>
  <si>
    <t>Database- and Big Data technologies</t>
  </si>
  <si>
    <t xml:space="preserve">Dr. Rita Fleiner </t>
  </si>
  <si>
    <t>IT systems development</t>
  </si>
  <si>
    <t xml:space="preserve">Dr. Gábor Kertész </t>
  </si>
  <si>
    <t>Production and Innovation Management</t>
  </si>
  <si>
    <t>Dr. habil. Andrea Tick</t>
  </si>
  <si>
    <t>Specialisation - FinTech (25-50 cr)</t>
  </si>
  <si>
    <t>Solver-based problem solving</t>
  </si>
  <si>
    <t>Dr. László Pitlik</t>
  </si>
  <si>
    <t>FinTech</t>
  </si>
  <si>
    <t xml:space="preserve">Dr. Enikő Nagy </t>
  </si>
  <si>
    <t>IT audit</t>
  </si>
  <si>
    <t>Research methodology</t>
  </si>
  <si>
    <t xml:space="preserve">Dr. György Eigner </t>
  </si>
  <si>
    <t>Quantitative analysis methods</t>
  </si>
  <si>
    <t>Dr.  Zsombor János Zrubka</t>
  </si>
  <si>
    <t>Business modelling</t>
  </si>
  <si>
    <t>Business economics</t>
  </si>
  <si>
    <t xml:space="preserve">Prof. Dr. Katalin György Takácsné </t>
  </si>
  <si>
    <t>Corporate finances and financial services</t>
  </si>
  <si>
    <t xml:space="preserve">Dr. János Varga </t>
  </si>
  <si>
    <t xml:space="preserve">Project financing </t>
  </si>
  <si>
    <t>Dr. habil. Ágnes Csiszárik-Kocsir Ágnes</t>
  </si>
  <si>
    <t xml:space="preserve"> elearning</t>
  </si>
  <si>
    <t xml:space="preserve">Applied marketing and marketresearch </t>
  </si>
  <si>
    <t xml:space="preserve">Dr. habil. Mónika Garai-Fodor </t>
  </si>
  <si>
    <t>Thesis (30 cr)</t>
  </si>
  <si>
    <t>Thesis Work I.</t>
  </si>
  <si>
    <t>Thesis Work !I.</t>
  </si>
  <si>
    <t>Thesis Work III.</t>
  </si>
  <si>
    <t>Thesis Work IV.</t>
  </si>
  <si>
    <t>Internship</t>
  </si>
  <si>
    <t>Electives (min. 12 cr)</t>
  </si>
  <si>
    <t>Entrepreneurship</t>
  </si>
  <si>
    <t>Quality improvement and technology assessment</t>
  </si>
  <si>
    <t xml:space="preserve">Prof. Dr. László Gulácsi </t>
  </si>
  <si>
    <t>Blockchain Programming</t>
  </si>
  <si>
    <t xml:space="preserve">Dr. László Pitlik </t>
  </si>
  <si>
    <t>Cloud based IoT and Big Data platforms</t>
  </si>
  <si>
    <t>Dr. habil. Róbert Lovas</t>
  </si>
  <si>
    <t>Intelligent development tools</t>
  </si>
  <si>
    <t xml:space="preserve">Prof. Dr.  József Kázmér Tar </t>
  </si>
  <si>
    <t>Health economics</t>
  </si>
  <si>
    <t xml:space="preserve">Prof. Dr. Márta Péntek </t>
  </si>
  <si>
    <t>Project management</t>
  </si>
  <si>
    <t xml:space="preserve">Decision support systems and methods </t>
  </si>
  <si>
    <t xml:space="preserve">Dr. habil. Ágnes Szeghegyi </t>
  </si>
  <si>
    <t>Innovation and development policy</t>
  </si>
  <si>
    <t xml:space="preserve">Dr. Judit Kárpáti-Daróczi </t>
  </si>
  <si>
    <t xml:space="preserve">Service and B2B management </t>
  </si>
  <si>
    <t xml:space="preserve">Dr. Anikó Kelemen-Erdős </t>
  </si>
  <si>
    <t>Corporate Law</t>
  </si>
  <si>
    <t xml:space="preserve">Dr. Csilla Kohlhoffer-Mizser </t>
  </si>
  <si>
    <t xml:space="preserve">Intercultural management </t>
  </si>
  <si>
    <t>Practice-oriented communication</t>
  </si>
  <si>
    <t>Number of requirements:</t>
  </si>
  <si>
    <t>Alltogether</t>
  </si>
  <si>
    <t>Exam (ex)</t>
  </si>
  <si>
    <t>MIdterm mark (m)</t>
  </si>
  <si>
    <t>Hours of classes</t>
  </si>
  <si>
    <t>Without the specialisation</t>
  </si>
  <si>
    <t>With FinTech specialisation</t>
  </si>
  <si>
    <t>Courses included in the final exam</t>
  </si>
  <si>
    <t>credit</t>
  </si>
  <si>
    <t>Complex informatics</t>
  </si>
  <si>
    <t>Complex business</t>
  </si>
  <si>
    <t>Business Strategy</t>
  </si>
  <si>
    <t>Part -time studies in numbers</t>
  </si>
  <si>
    <t>Credits</t>
  </si>
  <si>
    <t>Core curriculum</t>
  </si>
  <si>
    <t>Electives</t>
  </si>
  <si>
    <t>Hours</t>
  </si>
  <si>
    <t>Traineeship</t>
  </si>
  <si>
    <t>Sum of all educationsal hours</t>
  </si>
  <si>
    <t>Relevant Hungarian legislations</t>
  </si>
  <si>
    <t>KKK: https://www.felvi.hu/felveteli/szakok_kepzesek/szakleirasok/!Szakleirasok/index.php/szak/239/szakleiras</t>
  </si>
  <si>
    <t>https://net.jogtar.hu/jogszabaly?docid=A1600018.EMM&amp;txtreferer=00000001.txt&amp;pagenum=4</t>
  </si>
  <si>
    <t>Multivariate statistical methods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</si>
</sst>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  <charset val="238"/>
    </font>
    <font>
      <i/>
      <sz val="8"/>
      <name val="Arial CE"/>
      <charset val="238"/>
    </font>
    <font>
      <sz val="8"/>
      <name val="Arial CE"/>
      <charset val="238"/>
    </font>
    <font>
      <i/>
      <sz val="8"/>
      <name val="Arial"/>
      <family val="2"/>
      <charset val="238"/>
    </font>
    <font>
      <sz val="8"/>
      <name val="Arial CE"/>
      <family val="2"/>
      <charset val="238"/>
    </font>
    <font>
      <i/>
      <sz val="8"/>
      <color theme="1"/>
      <name val="Arial"/>
      <family val="2"/>
      <charset val="238"/>
    </font>
    <font>
      <sz val="8"/>
      <color theme="1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/>
    <xf numFmtId="0" fontId="10" fillId="0" borderId="0"/>
  </cellStyleXfs>
  <cellXfs count="278">
    <xf numFmtId="0" fontId="0" fillId="0" borderId="0" xfId="0"/>
    <xf numFmtId="0" fontId="4" fillId="0" borderId="20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0" fontId="4" fillId="0" borderId="31" xfId="2" applyFont="1" applyBorder="1" applyAlignment="1">
      <alignment horizontal="left" vertical="center" wrapText="1"/>
    </xf>
    <xf numFmtId="0" fontId="4" fillId="0" borderId="29" xfId="2" applyFont="1" applyBorder="1" applyAlignment="1">
      <alignment horizontal="center" vertical="center" wrapText="1"/>
    </xf>
    <xf numFmtId="0" fontId="4" fillId="0" borderId="33" xfId="2" applyFont="1" applyBorder="1" applyAlignment="1">
      <alignment horizontal="center" vertical="center"/>
    </xf>
    <xf numFmtId="0" fontId="4" fillId="0" borderId="31" xfId="2" applyFont="1" applyBorder="1" applyAlignment="1">
      <alignment horizontal="center" vertical="center"/>
    </xf>
    <xf numFmtId="0" fontId="4" fillId="0" borderId="34" xfId="2" applyFont="1" applyBorder="1" applyAlignment="1">
      <alignment horizontal="center" vertical="center"/>
    </xf>
    <xf numFmtId="0" fontId="4" fillId="0" borderId="28" xfId="2" applyFont="1" applyBorder="1" applyAlignment="1">
      <alignment horizontal="center" vertical="center" wrapText="1"/>
    </xf>
    <xf numFmtId="0" fontId="4" fillId="0" borderId="31" xfId="2" applyFont="1" applyBorder="1" applyAlignment="1">
      <alignment horizontal="center" vertical="center" wrapText="1"/>
    </xf>
    <xf numFmtId="0" fontId="4" fillId="0" borderId="34" xfId="2" applyFont="1" applyBorder="1" applyAlignment="1">
      <alignment horizontal="center" vertical="center" wrapText="1"/>
    </xf>
    <xf numFmtId="0" fontId="4" fillId="0" borderId="38" xfId="2" applyFont="1" applyBorder="1" applyAlignment="1">
      <alignment horizontal="left" vertical="center" wrapText="1"/>
    </xf>
    <xf numFmtId="0" fontId="4" fillId="0" borderId="36" xfId="2" applyFont="1" applyBorder="1" applyAlignment="1">
      <alignment horizontal="center" vertical="center" wrapText="1"/>
    </xf>
    <xf numFmtId="0" fontId="4" fillId="0" borderId="40" xfId="2" applyFont="1" applyBorder="1" applyAlignment="1">
      <alignment horizontal="center" vertical="center"/>
    </xf>
    <xf numFmtId="0" fontId="4" fillId="0" borderId="38" xfId="2" applyFont="1" applyBorder="1" applyAlignment="1">
      <alignment horizontal="center" vertical="center"/>
    </xf>
    <xf numFmtId="0" fontId="4" fillId="0" borderId="41" xfId="2" applyFont="1" applyBorder="1" applyAlignment="1">
      <alignment horizontal="center" vertical="center"/>
    </xf>
    <xf numFmtId="0" fontId="4" fillId="0" borderId="35" xfId="2" applyFont="1" applyBorder="1" applyAlignment="1">
      <alignment horizontal="center" vertical="center" wrapText="1"/>
    </xf>
    <xf numFmtId="0" fontId="4" fillId="0" borderId="38" xfId="2" applyFont="1" applyBorder="1" applyAlignment="1">
      <alignment horizontal="center" vertical="center" wrapText="1"/>
    </xf>
    <xf numFmtId="0" fontId="4" fillId="0" borderId="41" xfId="2" applyFont="1" applyBorder="1" applyAlignment="1">
      <alignment horizontal="center" vertical="center" wrapText="1"/>
    </xf>
    <xf numFmtId="0" fontId="4" fillId="0" borderId="35" xfId="2" applyFont="1" applyBorder="1" applyAlignment="1">
      <alignment horizontal="center" vertical="center"/>
    </xf>
    <xf numFmtId="0" fontId="7" fillId="0" borderId="35" xfId="2" applyFont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41" xfId="2" applyFont="1" applyBorder="1" applyAlignment="1">
      <alignment horizontal="center" vertical="center"/>
    </xf>
    <xf numFmtId="0" fontId="4" fillId="0" borderId="21" xfId="2" applyFont="1" applyBorder="1" applyAlignment="1">
      <alignment horizontal="left" vertical="center" wrapText="1"/>
    </xf>
    <xf numFmtId="0" fontId="4" fillId="0" borderId="43" xfId="2" applyFont="1" applyBorder="1" applyAlignment="1">
      <alignment horizontal="center" vertical="center" wrapText="1"/>
    </xf>
    <xf numFmtId="0" fontId="4" fillId="0" borderId="42" xfId="2" applyFont="1" applyBorder="1" applyAlignment="1">
      <alignment horizontal="center" vertical="center" wrapText="1"/>
    </xf>
    <xf numFmtId="0" fontId="4" fillId="0" borderId="21" xfId="2" applyFont="1" applyBorder="1" applyAlignment="1">
      <alignment horizontal="center" vertical="center" wrapText="1"/>
    </xf>
    <xf numFmtId="0" fontId="4" fillId="0" borderId="22" xfId="2" applyFont="1" applyBorder="1" applyAlignment="1">
      <alignment horizontal="center" vertical="center" wrapText="1"/>
    </xf>
    <xf numFmtId="0" fontId="7" fillId="0" borderId="35" xfId="2" applyFont="1" applyBorder="1" applyAlignment="1">
      <alignment horizontal="center" vertical="center" wrapText="1"/>
    </xf>
    <xf numFmtId="0" fontId="7" fillId="0" borderId="38" xfId="2" applyFont="1" applyBorder="1" applyAlignment="1">
      <alignment horizontal="center" vertical="center" wrapText="1"/>
    </xf>
    <xf numFmtId="0" fontId="7" fillId="0" borderId="41" xfId="2" applyFont="1" applyBorder="1" applyAlignment="1">
      <alignment horizontal="center" vertical="center" wrapText="1"/>
    </xf>
    <xf numFmtId="0" fontId="7" fillId="0" borderId="40" xfId="2" applyFont="1" applyBorder="1" applyAlignment="1">
      <alignment horizontal="center" vertical="center" wrapText="1"/>
    </xf>
    <xf numFmtId="0" fontId="4" fillId="0" borderId="0" xfId="2" applyFont="1" applyAlignment="1">
      <alignment vertical="center"/>
    </xf>
    <xf numFmtId="0" fontId="4" fillId="0" borderId="31" xfId="2" applyFont="1" applyBorder="1" applyAlignment="1">
      <alignment vertical="center"/>
    </xf>
    <xf numFmtId="0" fontId="4" fillId="0" borderId="46" xfId="2" applyFont="1" applyBorder="1" applyAlignment="1">
      <alignment horizontal="center" vertical="center" wrapText="1"/>
    </xf>
    <xf numFmtId="0" fontId="4" fillId="0" borderId="28" xfId="2" applyFont="1" applyBorder="1" applyAlignment="1">
      <alignment horizontal="center" vertical="center"/>
    </xf>
    <xf numFmtId="0" fontId="4" fillId="0" borderId="47" xfId="2" applyFont="1" applyBorder="1" applyAlignment="1">
      <alignment horizontal="center" vertical="center" wrapText="1"/>
    </xf>
    <xf numFmtId="0" fontId="8" fillId="0" borderId="40" xfId="2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0" fontId="8" fillId="0" borderId="41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0" fontId="4" fillId="0" borderId="38" xfId="2" applyFont="1" applyBorder="1" applyAlignment="1">
      <alignment vertical="center"/>
    </xf>
    <xf numFmtId="0" fontId="4" fillId="0" borderId="47" xfId="2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8" fillId="0" borderId="20" xfId="2" applyFont="1" applyBorder="1" applyAlignment="1">
      <alignment horizontal="center" vertical="center"/>
    </xf>
    <xf numFmtId="0" fontId="8" fillId="0" borderId="21" xfId="2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0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38" xfId="2" applyFont="1" applyFill="1" applyBorder="1" applyAlignment="1">
      <alignment horizontal="left" vertical="center" wrapText="1"/>
    </xf>
    <xf numFmtId="0" fontId="4" fillId="2" borderId="43" xfId="2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38" xfId="2" applyFont="1" applyBorder="1" applyAlignment="1">
      <alignment horizontal="left" vertical="center" wrapText="1"/>
    </xf>
    <xf numFmtId="0" fontId="4" fillId="0" borderId="0" xfId="2" applyFont="1" applyAlignment="1">
      <alignment horizontal="center" vertical="center"/>
    </xf>
    <xf numFmtId="2" fontId="4" fillId="0" borderId="0" xfId="2" applyNumberFormat="1" applyFont="1" applyAlignment="1">
      <alignment vertical="center"/>
    </xf>
    <xf numFmtId="9" fontId="4" fillId="0" borderId="0" xfId="1" applyFont="1" applyFill="1" applyAlignment="1">
      <alignment vertical="center"/>
    </xf>
    <xf numFmtId="0" fontId="11" fillId="0" borderId="38" xfId="4" applyFont="1" applyBorder="1" applyAlignment="1">
      <alignment horizontal="center" vertical="center"/>
    </xf>
    <xf numFmtId="0" fontId="9" fillId="0" borderId="38" xfId="4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18" xfId="3" applyFont="1" applyBorder="1" applyAlignment="1">
      <alignment horizontal="center" vertical="center"/>
    </xf>
    <xf numFmtId="0" fontId="4" fillId="2" borderId="3" xfId="2" applyFont="1" applyFill="1" applyBorder="1" applyAlignment="1">
      <alignment horizontal="left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15" fillId="2" borderId="2" xfId="3" applyFont="1" applyFill="1" applyBorder="1" applyAlignment="1">
      <alignment horizontal="center" vertical="center"/>
    </xf>
    <xf numFmtId="0" fontId="15" fillId="2" borderId="26" xfId="3" applyFont="1" applyFill="1" applyBorder="1" applyAlignment="1">
      <alignment horizontal="center" vertical="center"/>
    </xf>
    <xf numFmtId="0" fontId="4" fillId="2" borderId="27" xfId="2" applyFont="1" applyFill="1" applyBorder="1" applyAlignment="1">
      <alignment horizontal="center" vertical="center"/>
    </xf>
    <xf numFmtId="0" fontId="4" fillId="2" borderId="2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4" fillId="2" borderId="24" xfId="2" applyFont="1" applyFill="1" applyBorder="1" applyAlignment="1">
      <alignment horizontal="center" vertical="center"/>
    </xf>
    <xf numFmtId="0" fontId="15" fillId="2" borderId="24" xfId="2" applyFont="1" applyFill="1" applyBorder="1" applyAlignment="1">
      <alignment horizontal="center" vertical="center"/>
    </xf>
    <xf numFmtId="0" fontId="4" fillId="0" borderId="30" xfId="3" applyFont="1" applyBorder="1" applyAlignment="1">
      <alignment horizontal="center" vertical="center"/>
    </xf>
    <xf numFmtId="0" fontId="15" fillId="0" borderId="32" xfId="3" applyFont="1" applyBorder="1" applyAlignment="1">
      <alignment horizontal="center" vertical="center"/>
    </xf>
    <xf numFmtId="0" fontId="13" fillId="0" borderId="28" xfId="2" applyFont="1" applyBorder="1" applyAlignment="1">
      <alignment horizontal="center" vertical="center"/>
    </xf>
    <xf numFmtId="0" fontId="4" fillId="0" borderId="37" xfId="3" applyFont="1" applyBorder="1" applyAlignment="1">
      <alignment horizontal="center" vertical="center"/>
    </xf>
    <xf numFmtId="0" fontId="15" fillId="0" borderId="39" xfId="3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5" fillId="0" borderId="35" xfId="2" applyFont="1" applyBorder="1" applyAlignment="1">
      <alignment horizontal="center" vertical="center"/>
    </xf>
    <xf numFmtId="0" fontId="4" fillId="0" borderId="44" xfId="3" applyFont="1" applyBorder="1" applyAlignment="1">
      <alignment horizontal="center" vertical="center"/>
    </xf>
    <xf numFmtId="0" fontId="15" fillId="0" borderId="45" xfId="3" applyFont="1" applyBorder="1" applyAlignment="1">
      <alignment horizontal="center" vertical="center"/>
    </xf>
    <xf numFmtId="0" fontId="17" fillId="0" borderId="42" xfId="2" applyFont="1" applyBorder="1" applyAlignment="1">
      <alignment horizontal="center" vertical="center"/>
    </xf>
    <xf numFmtId="0" fontId="15" fillId="0" borderId="42" xfId="2" applyFont="1" applyBorder="1" applyAlignment="1">
      <alignment horizontal="center" vertical="center"/>
    </xf>
    <xf numFmtId="0" fontId="15" fillId="0" borderId="28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0" fontId="13" fillId="0" borderId="42" xfId="2" applyFont="1" applyBorder="1" applyAlignment="1">
      <alignment horizontal="center" vertical="center"/>
    </xf>
    <xf numFmtId="0" fontId="4" fillId="2" borderId="44" xfId="3" applyFont="1" applyFill="1" applyBorder="1" applyAlignment="1">
      <alignment horizontal="center" vertical="center"/>
    </xf>
    <xf numFmtId="0" fontId="15" fillId="2" borderId="45" xfId="3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left" vertical="center" wrapText="1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6" fillId="0" borderId="51" xfId="2" applyFont="1" applyBorder="1" applyAlignment="1">
      <alignment horizontal="center" vertical="center"/>
    </xf>
    <xf numFmtId="0" fontId="14" fillId="2" borderId="53" xfId="2" applyFont="1" applyFill="1" applyBorder="1" applyAlignment="1">
      <alignment horizontal="center" vertical="center"/>
    </xf>
    <xf numFmtId="0" fontId="14" fillId="0" borderId="55" xfId="2" applyFont="1" applyBorder="1" applyAlignment="1">
      <alignment horizontal="center" vertical="center"/>
    </xf>
    <xf numFmtId="0" fontId="14" fillId="0" borderId="57" xfId="2" applyFont="1" applyBorder="1" applyAlignment="1">
      <alignment horizontal="center" vertical="center"/>
    </xf>
    <xf numFmtId="0" fontId="14" fillId="0" borderId="58" xfId="2" applyFont="1" applyBorder="1" applyAlignment="1">
      <alignment horizontal="center" vertical="center"/>
    </xf>
    <xf numFmtId="0" fontId="18" fillId="0" borderId="60" xfId="2" applyFont="1" applyBorder="1" applyAlignment="1">
      <alignment horizontal="center" vertical="center"/>
    </xf>
    <xf numFmtId="0" fontId="14" fillId="0" borderId="61" xfId="2" applyFont="1" applyBorder="1" applyAlignment="1">
      <alignment horizontal="center" vertical="center"/>
    </xf>
    <xf numFmtId="0" fontId="4" fillId="0" borderId="56" xfId="2" applyFont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0" fontId="4" fillId="0" borderId="58" xfId="2" applyFont="1" applyBorder="1" applyAlignment="1">
      <alignment horizontal="center" vertical="center"/>
    </xf>
    <xf numFmtId="0" fontId="4" fillId="0" borderId="59" xfId="2" applyFont="1" applyBorder="1" applyAlignment="1">
      <alignment horizontal="center" vertical="center"/>
    </xf>
    <xf numFmtId="0" fontId="14" fillId="0" borderId="60" xfId="2" applyFont="1" applyBorder="1" applyAlignment="1">
      <alignment horizontal="center" vertical="center"/>
    </xf>
    <xf numFmtId="0" fontId="18" fillId="0" borderId="57" xfId="2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56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4" fillId="0" borderId="64" xfId="2" applyFont="1" applyBorder="1" applyAlignment="1">
      <alignment horizontal="left" vertical="center" wrapText="1"/>
    </xf>
    <xf numFmtId="0" fontId="4" fillId="0" borderId="63" xfId="2" applyFont="1" applyBorder="1" applyAlignment="1">
      <alignment horizontal="center" vertical="center" wrapText="1"/>
    </xf>
    <xf numFmtId="0" fontId="4" fillId="0" borderId="66" xfId="3" applyFont="1" applyBorder="1" applyAlignment="1">
      <alignment horizontal="center" vertical="center"/>
    </xf>
    <xf numFmtId="0" fontId="15" fillId="0" borderId="67" xfId="3" applyFont="1" applyBorder="1" applyAlignment="1">
      <alignment horizontal="center" vertical="center"/>
    </xf>
    <xf numFmtId="0" fontId="4" fillId="0" borderId="68" xfId="2" applyFont="1" applyBorder="1" applyAlignment="1">
      <alignment horizontal="center" vertical="center"/>
    </xf>
    <xf numFmtId="0" fontId="4" fillId="0" borderId="64" xfId="2" applyFont="1" applyBorder="1" applyAlignment="1">
      <alignment horizontal="center" vertical="center"/>
    </xf>
    <xf numFmtId="0" fontId="4" fillId="0" borderId="69" xfId="2" applyFont="1" applyBorder="1" applyAlignment="1">
      <alignment horizontal="center" vertical="center"/>
    </xf>
    <xf numFmtId="0" fontId="4" fillId="0" borderId="70" xfId="2" applyFont="1" applyBorder="1" applyAlignment="1">
      <alignment horizontal="center" vertical="center"/>
    </xf>
    <xf numFmtId="0" fontId="15" fillId="0" borderId="70" xfId="2" applyFont="1" applyBorder="1" applyAlignment="1">
      <alignment horizontal="center" vertical="center"/>
    </xf>
    <xf numFmtId="0" fontId="14" fillId="0" borderId="71" xfId="2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2" xfId="2" applyFont="1" applyBorder="1" applyAlignment="1">
      <alignment horizontal="center" vertical="center"/>
    </xf>
    <xf numFmtId="0" fontId="4" fillId="0" borderId="77" xfId="2" applyFont="1" applyBorder="1" applyAlignment="1">
      <alignment vertical="center"/>
    </xf>
    <xf numFmtId="0" fontId="4" fillId="0" borderId="79" xfId="0" applyFont="1" applyBorder="1" applyAlignment="1">
      <alignment horizontal="center" vertical="center"/>
    </xf>
    <xf numFmtId="0" fontId="4" fillId="0" borderId="80" xfId="2" applyFont="1" applyBorder="1" applyAlignment="1">
      <alignment vertical="center"/>
    </xf>
    <xf numFmtId="0" fontId="4" fillId="0" borderId="84" xfId="2" applyFont="1" applyBorder="1" applyAlignment="1">
      <alignment vertical="center"/>
    </xf>
    <xf numFmtId="0" fontId="11" fillId="0" borderId="86" xfId="4" applyFont="1" applyBorder="1" applyAlignment="1">
      <alignment horizontal="center" vertical="center"/>
    </xf>
    <xf numFmtId="0" fontId="11" fillId="0" borderId="87" xfId="4" applyFont="1" applyBorder="1" applyAlignment="1">
      <alignment horizontal="center" vertical="center"/>
    </xf>
    <xf numFmtId="0" fontId="11" fillId="0" borderId="57" xfId="4" applyFont="1" applyBorder="1" applyAlignment="1">
      <alignment horizontal="center" vertical="center"/>
    </xf>
    <xf numFmtId="0" fontId="9" fillId="0" borderId="64" xfId="4" applyFont="1" applyBorder="1" applyAlignment="1">
      <alignment horizontal="center" vertical="center"/>
    </xf>
    <xf numFmtId="0" fontId="11" fillId="0" borderId="64" xfId="4" applyFont="1" applyBorder="1" applyAlignment="1">
      <alignment horizontal="center" vertical="center"/>
    </xf>
    <xf numFmtId="0" fontId="11" fillId="0" borderId="71" xfId="4" applyFont="1" applyBorder="1" applyAlignment="1">
      <alignment horizontal="center" vertical="center"/>
    </xf>
    <xf numFmtId="0" fontId="4" fillId="0" borderId="0" xfId="2" applyFont="1" applyBorder="1" applyAlignment="1">
      <alignment horizontal="left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center"/>
    </xf>
    <xf numFmtId="0" fontId="15" fillId="0" borderId="0" xfId="3" applyFont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4" fillId="0" borderId="90" xfId="0" applyFont="1" applyBorder="1" applyAlignment="1">
      <alignment vertical="center"/>
    </xf>
    <xf numFmtId="0" fontId="4" fillId="0" borderId="72" xfId="0" applyFont="1" applyBorder="1" applyAlignment="1">
      <alignment vertical="center"/>
    </xf>
    <xf numFmtId="0" fontId="4" fillId="0" borderId="76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 wrapText="1"/>
    </xf>
    <xf numFmtId="0" fontId="4" fillId="0" borderId="75" xfId="2" applyFont="1" applyBorder="1" applyAlignment="1">
      <alignment vertical="center"/>
    </xf>
    <xf numFmtId="0" fontId="4" fillId="0" borderId="78" xfId="2" applyFont="1" applyBorder="1" applyAlignment="1">
      <alignment vertical="center"/>
    </xf>
    <xf numFmtId="0" fontId="4" fillId="0" borderId="81" xfId="2" applyFont="1" applyBorder="1" applyAlignment="1">
      <alignment vertical="center"/>
    </xf>
    <xf numFmtId="0" fontId="4" fillId="0" borderId="82" xfId="2" applyFont="1" applyBorder="1" applyAlignment="1">
      <alignment vertical="center"/>
    </xf>
    <xf numFmtId="0" fontId="4" fillId="2" borderId="95" xfId="2" applyFont="1" applyFill="1" applyBorder="1" applyAlignment="1">
      <alignment horizontal="left" vertical="center" wrapText="1"/>
    </xf>
    <xf numFmtId="0" fontId="4" fillId="2" borderId="96" xfId="2" applyFont="1" applyFill="1" applyBorder="1" applyAlignment="1">
      <alignment horizontal="left" vertical="center" wrapText="1"/>
    </xf>
    <xf numFmtId="0" fontId="4" fillId="2" borderId="97" xfId="2" applyFont="1" applyFill="1" applyBorder="1" applyAlignment="1">
      <alignment horizontal="center" vertical="center" wrapText="1"/>
    </xf>
    <xf numFmtId="0" fontId="4" fillId="0" borderId="99" xfId="3" applyFont="1" applyBorder="1" applyAlignment="1">
      <alignment horizontal="center" vertical="center"/>
    </xf>
    <xf numFmtId="0" fontId="4" fillId="0" borderId="100" xfId="3" applyFont="1" applyBorder="1" applyAlignment="1">
      <alignment horizontal="center" vertical="center"/>
    </xf>
    <xf numFmtId="0" fontId="4" fillId="0" borderId="101" xfId="3" applyFont="1" applyBorder="1" applyAlignment="1">
      <alignment horizontal="center" vertical="center"/>
    </xf>
    <xf numFmtId="0" fontId="4" fillId="0" borderId="102" xfId="2" applyFont="1" applyBorder="1" applyAlignment="1">
      <alignment horizontal="center" vertical="center" wrapText="1"/>
    </xf>
    <xf numFmtId="0" fontId="15" fillId="0" borderId="103" xfId="3" applyFont="1" applyBorder="1" applyAlignment="1">
      <alignment horizontal="center" vertical="center"/>
    </xf>
    <xf numFmtId="0" fontId="15" fillId="0" borderId="104" xfId="3" applyFont="1" applyBorder="1" applyAlignment="1">
      <alignment horizontal="center" vertical="center"/>
    </xf>
    <xf numFmtId="0" fontId="15" fillId="0" borderId="105" xfId="3" applyFont="1" applyBorder="1" applyAlignment="1">
      <alignment horizontal="center" vertical="center"/>
    </xf>
    <xf numFmtId="0" fontId="15" fillId="2" borderId="1" xfId="3" applyFont="1" applyFill="1" applyBorder="1" applyAlignment="1">
      <alignment horizontal="center" vertical="center"/>
    </xf>
    <xf numFmtId="0" fontId="15" fillId="2" borderId="17" xfId="3" applyFont="1" applyFill="1" applyBorder="1" applyAlignment="1">
      <alignment horizontal="center" vertical="center"/>
    </xf>
    <xf numFmtId="0" fontId="4" fillId="0" borderId="74" xfId="0" applyFont="1" applyBorder="1" applyAlignment="1">
      <alignment vertical="center"/>
    </xf>
    <xf numFmtId="0" fontId="4" fillId="0" borderId="72" xfId="0" applyFont="1" applyBorder="1" applyAlignment="1">
      <alignment horizontal="left" vertical="center"/>
    </xf>
    <xf numFmtId="0" fontId="4" fillId="0" borderId="80" xfId="2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 wrapText="1"/>
    </xf>
    <xf numFmtId="0" fontId="4" fillId="0" borderId="112" xfId="0" applyFont="1" applyBorder="1" applyAlignment="1">
      <alignment vertical="center"/>
    </xf>
    <xf numFmtId="0" fontId="4" fillId="0" borderId="88" xfId="0" applyFont="1" applyBorder="1" applyAlignment="1">
      <alignment vertical="center"/>
    </xf>
    <xf numFmtId="0" fontId="4" fillId="0" borderId="89" xfId="0" applyFont="1" applyBorder="1" applyAlignment="1">
      <alignment vertical="center"/>
    </xf>
    <xf numFmtId="0" fontId="4" fillId="0" borderId="113" xfId="0" applyFont="1" applyBorder="1" applyAlignment="1">
      <alignment horizontal="left" vertical="center" wrapText="1"/>
    </xf>
    <xf numFmtId="0" fontId="4" fillId="0" borderId="74" xfId="0" applyFont="1" applyBorder="1" applyAlignment="1">
      <alignment vertical="center" wrapText="1"/>
    </xf>
    <xf numFmtId="0" fontId="4" fillId="0" borderId="73" xfId="0" applyFont="1" applyBorder="1" applyAlignment="1">
      <alignment horizontal="left" vertical="center"/>
    </xf>
    <xf numFmtId="0" fontId="4" fillId="0" borderId="74" xfId="0" applyFont="1" applyBorder="1" applyAlignment="1">
      <alignment horizontal="left" vertical="center"/>
    </xf>
    <xf numFmtId="0" fontId="4" fillId="0" borderId="0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4" fillId="0" borderId="54" xfId="2" applyFont="1" applyBorder="1" applyAlignment="1">
      <alignment horizontal="center" vertical="center"/>
    </xf>
    <xf numFmtId="0" fontId="4" fillId="0" borderId="29" xfId="2" applyFont="1" applyBorder="1" applyAlignment="1">
      <alignment horizontal="center" vertical="center"/>
    </xf>
    <xf numFmtId="0" fontId="4" fillId="0" borderId="95" xfId="2" applyFont="1" applyBorder="1" applyAlignment="1">
      <alignment horizontal="left" vertical="center"/>
    </xf>
    <xf numFmtId="0" fontId="4" fillId="0" borderId="96" xfId="2" applyFont="1" applyBorder="1" applyAlignment="1">
      <alignment horizontal="left" vertical="center"/>
    </xf>
    <xf numFmtId="0" fontId="4" fillId="2" borderId="52" xfId="2" applyFont="1" applyFill="1" applyBorder="1" applyAlignment="1">
      <alignment horizontal="center" vertical="center"/>
    </xf>
    <xf numFmtId="0" fontId="4" fillId="2" borderId="25" xfId="2" applyFont="1" applyFill="1" applyBorder="1" applyAlignment="1">
      <alignment horizontal="center" vertical="center"/>
    </xf>
    <xf numFmtId="0" fontId="4" fillId="0" borderId="36" xfId="2" applyFont="1" applyBorder="1" applyAlignment="1">
      <alignment horizontal="center" vertical="center"/>
    </xf>
    <xf numFmtId="0" fontId="4" fillId="0" borderId="21" xfId="2" applyFont="1" applyBorder="1" applyAlignment="1">
      <alignment vertical="center"/>
    </xf>
    <xf numFmtId="0" fontId="4" fillId="0" borderId="43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12" fillId="0" borderId="98" xfId="0" applyFont="1" applyBorder="1" applyAlignment="1">
      <alignment vertical="center" wrapText="1"/>
    </xf>
    <xf numFmtId="0" fontId="8" fillId="0" borderId="0" xfId="2" applyFont="1" applyAlignment="1">
      <alignment vertical="center"/>
    </xf>
    <xf numFmtId="0" fontId="8" fillId="0" borderId="38" xfId="2" applyFont="1" applyBorder="1" applyAlignment="1">
      <alignment vertical="center"/>
    </xf>
    <xf numFmtId="0" fontId="8" fillId="0" borderId="47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8" fillId="0" borderId="21" xfId="2" applyFont="1" applyBorder="1" applyAlignment="1">
      <alignment vertical="center"/>
    </xf>
    <xf numFmtId="0" fontId="8" fillId="0" borderId="48" xfId="2" applyFont="1" applyBorder="1" applyAlignment="1">
      <alignment horizontal="center" vertical="center"/>
    </xf>
    <xf numFmtId="0" fontId="4" fillId="0" borderId="55" xfId="2" applyFont="1" applyBorder="1" applyAlignment="1">
      <alignment vertical="center"/>
    </xf>
    <xf numFmtId="0" fontId="4" fillId="0" borderId="57" xfId="2" applyFont="1" applyBorder="1" applyAlignment="1">
      <alignment vertical="center"/>
    </xf>
    <xf numFmtId="0" fontId="4" fillId="2" borderId="21" xfId="2" applyFont="1" applyFill="1" applyBorder="1" applyAlignment="1">
      <alignment vertical="center"/>
    </xf>
    <xf numFmtId="0" fontId="4" fillId="0" borderId="62" xfId="2" applyFont="1" applyBorder="1" applyAlignment="1">
      <alignment horizontal="center" vertical="center"/>
    </xf>
    <xf numFmtId="0" fontId="4" fillId="0" borderId="63" xfId="2" applyFont="1" applyBorder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4" fillId="0" borderId="98" xfId="0" applyFont="1" applyBorder="1" applyAlignment="1">
      <alignment vertical="center" wrapText="1"/>
    </xf>
    <xf numFmtId="0" fontId="4" fillId="0" borderId="35" xfId="2" applyFont="1" applyFill="1" applyBorder="1" applyAlignment="1">
      <alignment horizontal="center" vertical="center"/>
    </xf>
    <xf numFmtId="0" fontId="4" fillId="0" borderId="38" xfId="2" applyFont="1" applyFill="1" applyBorder="1" applyAlignment="1">
      <alignment horizontal="center" vertical="center"/>
    </xf>
    <xf numFmtId="0" fontId="4" fillId="0" borderId="41" xfId="2" applyFont="1" applyFill="1" applyBorder="1" applyAlignment="1">
      <alignment horizontal="center" vertical="center"/>
    </xf>
    <xf numFmtId="0" fontId="4" fillId="0" borderId="96" xfId="2" applyFont="1" applyBorder="1" applyAlignment="1">
      <alignment vertical="center"/>
    </xf>
    <xf numFmtId="0" fontId="4" fillId="0" borderId="97" xfId="2" applyFont="1" applyBorder="1" applyAlignment="1">
      <alignment vertical="center"/>
    </xf>
    <xf numFmtId="0" fontId="3" fillId="0" borderId="90" xfId="2" applyFont="1" applyBorder="1" applyAlignment="1">
      <alignment horizontal="center" vertical="center"/>
    </xf>
    <xf numFmtId="0" fontId="3" fillId="0" borderId="108" xfId="2" applyFont="1" applyBorder="1" applyAlignment="1">
      <alignment horizontal="center" vertical="center"/>
    </xf>
    <xf numFmtId="0" fontId="3" fillId="0" borderId="115" xfId="2" applyFont="1" applyBorder="1" applyAlignment="1">
      <alignment horizontal="center" vertical="center"/>
    </xf>
    <xf numFmtId="0" fontId="4" fillId="0" borderId="91" xfId="2" applyFont="1" applyBorder="1" applyAlignment="1">
      <alignment horizontal="center" vertical="center"/>
    </xf>
    <xf numFmtId="0" fontId="4" fillId="0" borderId="65" xfId="2" applyFont="1" applyBorder="1" applyAlignment="1">
      <alignment horizontal="center" vertical="center"/>
    </xf>
    <xf numFmtId="0" fontId="4" fillId="0" borderId="116" xfId="2" applyFont="1" applyBorder="1" applyAlignment="1">
      <alignment horizontal="center" vertical="center"/>
    </xf>
    <xf numFmtId="0" fontId="13" fillId="0" borderId="118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4" fillId="0" borderId="119" xfId="2" applyFont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4" fillId="0" borderId="54" xfId="2" applyFont="1" applyBorder="1" applyAlignment="1">
      <alignment horizontal="center" vertical="center"/>
    </xf>
    <xf numFmtId="0" fontId="4" fillId="0" borderId="50" xfId="2" applyFont="1" applyBorder="1" applyAlignment="1">
      <alignment horizontal="center" vertical="center"/>
    </xf>
    <xf numFmtId="0" fontId="4" fillId="0" borderId="29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4" fillId="0" borderId="18" xfId="2" applyFont="1" applyBorder="1" applyAlignment="1">
      <alignment horizontal="center" vertical="center" wrapText="1"/>
    </xf>
    <xf numFmtId="0" fontId="4" fillId="0" borderId="1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90" xfId="2" applyFont="1" applyBorder="1" applyAlignment="1">
      <alignment horizontal="center" vertical="center" wrapText="1"/>
    </xf>
    <xf numFmtId="0" fontId="4" fillId="0" borderId="108" xfId="2" applyFont="1" applyBorder="1" applyAlignment="1">
      <alignment horizontal="center" vertical="center" wrapText="1"/>
    </xf>
    <xf numFmtId="0" fontId="4" fillId="0" borderId="106" xfId="0" applyFont="1" applyBorder="1" applyAlignment="1">
      <alignment horizontal="center" vertical="center"/>
    </xf>
    <xf numFmtId="0" fontId="4" fillId="0" borderId="107" xfId="0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0" fontId="4" fillId="0" borderId="117" xfId="2" applyFont="1" applyBorder="1" applyAlignment="1">
      <alignment horizontal="center" vertical="center"/>
    </xf>
    <xf numFmtId="0" fontId="9" fillId="0" borderId="85" xfId="4" applyFont="1" applyBorder="1" applyAlignment="1">
      <alignment horizontal="left" vertical="center"/>
    </xf>
    <xf numFmtId="0" fontId="9" fillId="0" borderId="94" xfId="4" applyFont="1" applyBorder="1" applyAlignment="1">
      <alignment horizontal="left" vertical="center"/>
    </xf>
    <xf numFmtId="0" fontId="10" fillId="0" borderId="92" xfId="4" applyFont="1" applyBorder="1" applyAlignment="1">
      <alignment horizontal="center" vertical="center"/>
    </xf>
    <xf numFmtId="0" fontId="10" fillId="0" borderId="40" xfId="4" applyFont="1" applyBorder="1" applyAlignment="1">
      <alignment horizontal="center" vertical="center"/>
    </xf>
    <xf numFmtId="0" fontId="4" fillId="0" borderId="73" xfId="0" applyFont="1" applyBorder="1" applyAlignment="1">
      <alignment horizontal="left" vertical="center"/>
    </xf>
    <xf numFmtId="0" fontId="4" fillId="0" borderId="74" xfId="0" applyFont="1" applyBorder="1" applyAlignment="1">
      <alignment horizontal="left" vertical="center"/>
    </xf>
    <xf numFmtId="0" fontId="4" fillId="0" borderId="114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/>
    </xf>
    <xf numFmtId="0" fontId="15" fillId="0" borderId="19" xfId="3" applyFont="1" applyBorder="1" applyAlignment="1">
      <alignment horizontal="center" vertical="center"/>
    </xf>
    <xf numFmtId="0" fontId="4" fillId="0" borderId="109" xfId="2" applyFont="1" applyBorder="1" applyAlignment="1">
      <alignment horizontal="center" vertical="center"/>
    </xf>
    <xf numFmtId="0" fontId="4" fillId="0" borderId="110" xfId="2" applyFont="1" applyBorder="1" applyAlignment="1">
      <alignment horizontal="center" vertical="center"/>
    </xf>
    <xf numFmtId="0" fontId="4" fillId="0" borderId="111" xfId="2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0" fontId="9" fillId="0" borderId="92" xfId="4" applyFont="1" applyBorder="1" applyAlignment="1">
      <alignment horizontal="center" vertical="center"/>
    </xf>
    <xf numFmtId="0" fontId="9" fillId="0" borderId="40" xfId="4" applyFont="1" applyBorder="1" applyAlignment="1">
      <alignment horizontal="center" vertical="center"/>
    </xf>
    <xf numFmtId="0" fontId="4" fillId="0" borderId="92" xfId="2" applyFont="1" applyBorder="1" applyAlignment="1">
      <alignment horizontal="left" vertical="center" wrapText="1"/>
    </xf>
    <xf numFmtId="0" fontId="4" fillId="0" borderId="40" xfId="2" applyFont="1" applyBorder="1" applyAlignment="1">
      <alignment horizontal="left" vertical="center" wrapText="1"/>
    </xf>
    <xf numFmtId="0" fontId="9" fillId="0" borderId="92" xfId="4" applyFont="1" applyBorder="1" applyAlignment="1">
      <alignment horizontal="left" vertical="center"/>
    </xf>
    <xf numFmtId="0" fontId="9" fillId="0" borderId="40" xfId="4" applyFont="1" applyBorder="1" applyAlignment="1">
      <alignment horizontal="left" vertical="center"/>
    </xf>
    <xf numFmtId="0" fontId="9" fillId="0" borderId="93" xfId="4" applyFont="1" applyBorder="1" applyAlignment="1">
      <alignment horizontal="left" vertical="center"/>
    </xf>
    <xf numFmtId="0" fontId="9" fillId="0" borderId="68" xfId="4" applyFont="1" applyBorder="1" applyAlignment="1">
      <alignment horizontal="left" vertical="center"/>
    </xf>
    <xf numFmtId="0" fontId="4" fillId="0" borderId="31" xfId="2" applyFont="1" applyFill="1" applyBorder="1" applyAlignment="1">
      <alignment horizontal="left" vertical="center" wrapText="1"/>
    </xf>
    <xf numFmtId="0" fontId="4" fillId="0" borderId="31" xfId="2" applyFont="1" applyFill="1" applyBorder="1" applyAlignment="1">
      <alignment horizontal="center" vertical="center"/>
    </xf>
    <xf numFmtId="0" fontId="8" fillId="0" borderId="38" xfId="2" applyFont="1" applyFill="1" applyBorder="1" applyAlignment="1">
      <alignment horizontal="center" vertical="center"/>
    </xf>
    <xf numFmtId="0" fontId="8" fillId="0" borderId="21" xfId="2" applyFont="1" applyFill="1" applyBorder="1" applyAlignment="1">
      <alignment horizontal="center" vertical="center"/>
    </xf>
  </cellXfs>
  <cellStyles count="5">
    <cellStyle name="Normál" xfId="0" builtinId="0"/>
    <cellStyle name="Normál 2" xfId="3"/>
    <cellStyle name="Normál 3" xfId="2"/>
    <cellStyle name="Normál 4" xfId="4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9"/>
  <sheetViews>
    <sheetView tabSelected="1" topLeftCell="C1" workbookViewId="0">
      <selection activeCell="D8" sqref="D8"/>
    </sheetView>
  </sheetViews>
  <sheetFormatPr defaultColWidth="9.1328125" defaultRowHeight="10.15" x14ac:dyDescent="0.45"/>
  <cols>
    <col min="1" max="1" width="4.265625" style="72" bestFit="1" customWidth="1"/>
    <col min="2" max="2" width="13.3984375" style="72" bestFit="1" customWidth="1"/>
    <col min="3" max="3" width="44.265625" style="33" customWidth="1"/>
    <col min="4" max="4" width="24.1328125" style="33" bestFit="1" customWidth="1"/>
    <col min="5" max="5" width="10.59765625" style="72" customWidth="1"/>
    <col min="6" max="6" width="8.3984375" style="110" bestFit="1" customWidth="1"/>
    <col min="7" max="7" width="5.59765625" style="110" customWidth="1"/>
    <col min="8" max="27" width="3.73046875" style="33" customWidth="1"/>
    <col min="28" max="28" width="4.59765625" style="72" customWidth="1"/>
    <col min="29" max="29" width="15" style="72" bestFit="1" customWidth="1"/>
    <col min="30" max="250" width="9.1328125" style="33"/>
    <col min="251" max="251" width="4.265625" style="33" bestFit="1" customWidth="1"/>
    <col min="252" max="252" width="6.1328125" style="33" customWidth="1"/>
    <col min="253" max="254" width="48.1328125" style="33" customWidth="1"/>
    <col min="255" max="255" width="41.73046875" style="33" bestFit="1" customWidth="1"/>
    <col min="256" max="256" width="26.59765625" style="33" customWidth="1"/>
    <col min="257" max="258" width="5.59765625" style="33" customWidth="1"/>
    <col min="259" max="278" width="3.73046875" style="33" customWidth="1"/>
    <col min="279" max="279" width="0" style="33" hidden="1" customWidth="1"/>
    <col min="280" max="280" width="4.59765625" style="33" customWidth="1"/>
    <col min="281" max="281" width="12.73046875" style="33" customWidth="1"/>
    <col min="282" max="282" width="3.73046875" style="33" customWidth="1"/>
    <col min="283" max="283" width="12.73046875" style="33" customWidth="1"/>
    <col min="284" max="284" width="3.73046875" style="33" customWidth="1"/>
    <col min="285" max="285" width="12.73046875" style="33" customWidth="1"/>
    <col min="286" max="506" width="9.1328125" style="33"/>
    <col min="507" max="507" width="4.265625" style="33" bestFit="1" customWidth="1"/>
    <col min="508" max="508" width="6.1328125" style="33" customWidth="1"/>
    <col min="509" max="510" width="48.1328125" style="33" customWidth="1"/>
    <col min="511" max="511" width="41.73046875" style="33" bestFit="1" customWidth="1"/>
    <col min="512" max="512" width="26.59765625" style="33" customWidth="1"/>
    <col min="513" max="514" width="5.59765625" style="33" customWidth="1"/>
    <col min="515" max="534" width="3.73046875" style="33" customWidth="1"/>
    <col min="535" max="535" width="0" style="33" hidden="1" customWidth="1"/>
    <col min="536" max="536" width="4.59765625" style="33" customWidth="1"/>
    <col min="537" max="537" width="12.73046875" style="33" customWidth="1"/>
    <col min="538" max="538" width="3.73046875" style="33" customWidth="1"/>
    <col min="539" max="539" width="12.73046875" style="33" customWidth="1"/>
    <col min="540" max="540" width="3.73046875" style="33" customWidth="1"/>
    <col min="541" max="541" width="12.73046875" style="33" customWidth="1"/>
    <col min="542" max="762" width="9.1328125" style="33"/>
    <col min="763" max="763" width="4.265625" style="33" bestFit="1" customWidth="1"/>
    <col min="764" max="764" width="6.1328125" style="33" customWidth="1"/>
    <col min="765" max="766" width="48.1328125" style="33" customWidth="1"/>
    <col min="767" max="767" width="41.73046875" style="33" bestFit="1" customWidth="1"/>
    <col min="768" max="768" width="26.59765625" style="33" customWidth="1"/>
    <col min="769" max="770" width="5.59765625" style="33" customWidth="1"/>
    <col min="771" max="790" width="3.73046875" style="33" customWidth="1"/>
    <col min="791" max="791" width="0" style="33" hidden="1" customWidth="1"/>
    <col min="792" max="792" width="4.59765625" style="33" customWidth="1"/>
    <col min="793" max="793" width="12.73046875" style="33" customWidth="1"/>
    <col min="794" max="794" width="3.73046875" style="33" customWidth="1"/>
    <col min="795" max="795" width="12.73046875" style="33" customWidth="1"/>
    <col min="796" max="796" width="3.73046875" style="33" customWidth="1"/>
    <col min="797" max="797" width="12.73046875" style="33" customWidth="1"/>
    <col min="798" max="1018" width="9.1328125" style="33"/>
    <col min="1019" max="1019" width="4.265625" style="33" bestFit="1" customWidth="1"/>
    <col min="1020" max="1020" width="6.1328125" style="33" customWidth="1"/>
    <col min="1021" max="1022" width="48.1328125" style="33" customWidth="1"/>
    <col min="1023" max="1023" width="41.73046875" style="33" bestFit="1" customWidth="1"/>
    <col min="1024" max="1024" width="26.59765625" style="33" customWidth="1"/>
    <col min="1025" max="1026" width="5.59765625" style="33" customWidth="1"/>
    <col min="1027" max="1046" width="3.73046875" style="33" customWidth="1"/>
    <col min="1047" max="1047" width="0" style="33" hidden="1" customWidth="1"/>
    <col min="1048" max="1048" width="4.59765625" style="33" customWidth="1"/>
    <col min="1049" max="1049" width="12.73046875" style="33" customWidth="1"/>
    <col min="1050" max="1050" width="3.73046875" style="33" customWidth="1"/>
    <col min="1051" max="1051" width="12.73046875" style="33" customWidth="1"/>
    <col min="1052" max="1052" width="3.73046875" style="33" customWidth="1"/>
    <col min="1053" max="1053" width="12.73046875" style="33" customWidth="1"/>
    <col min="1054" max="1274" width="9.1328125" style="33"/>
    <col min="1275" max="1275" width="4.265625" style="33" bestFit="1" customWidth="1"/>
    <col min="1276" max="1276" width="6.1328125" style="33" customWidth="1"/>
    <col min="1277" max="1278" width="48.1328125" style="33" customWidth="1"/>
    <col min="1279" max="1279" width="41.73046875" style="33" bestFit="1" customWidth="1"/>
    <col min="1280" max="1280" width="26.59765625" style="33" customWidth="1"/>
    <col min="1281" max="1282" width="5.59765625" style="33" customWidth="1"/>
    <col min="1283" max="1302" width="3.73046875" style="33" customWidth="1"/>
    <col min="1303" max="1303" width="0" style="33" hidden="1" customWidth="1"/>
    <col min="1304" max="1304" width="4.59765625" style="33" customWidth="1"/>
    <col min="1305" max="1305" width="12.73046875" style="33" customWidth="1"/>
    <col min="1306" max="1306" width="3.73046875" style="33" customWidth="1"/>
    <col min="1307" max="1307" width="12.73046875" style="33" customWidth="1"/>
    <col min="1308" max="1308" width="3.73046875" style="33" customWidth="1"/>
    <col min="1309" max="1309" width="12.73046875" style="33" customWidth="1"/>
    <col min="1310" max="1530" width="9.1328125" style="33"/>
    <col min="1531" max="1531" width="4.265625" style="33" bestFit="1" customWidth="1"/>
    <col min="1532" max="1532" width="6.1328125" style="33" customWidth="1"/>
    <col min="1533" max="1534" width="48.1328125" style="33" customWidth="1"/>
    <col min="1535" max="1535" width="41.73046875" style="33" bestFit="1" customWidth="1"/>
    <col min="1536" max="1536" width="26.59765625" style="33" customWidth="1"/>
    <col min="1537" max="1538" width="5.59765625" style="33" customWidth="1"/>
    <col min="1539" max="1558" width="3.73046875" style="33" customWidth="1"/>
    <col min="1559" max="1559" width="0" style="33" hidden="1" customWidth="1"/>
    <col min="1560" max="1560" width="4.59765625" style="33" customWidth="1"/>
    <col min="1561" max="1561" width="12.73046875" style="33" customWidth="1"/>
    <col min="1562" max="1562" width="3.73046875" style="33" customWidth="1"/>
    <col min="1563" max="1563" width="12.73046875" style="33" customWidth="1"/>
    <col min="1564" max="1564" width="3.73046875" style="33" customWidth="1"/>
    <col min="1565" max="1565" width="12.73046875" style="33" customWidth="1"/>
    <col min="1566" max="1786" width="9.1328125" style="33"/>
    <col min="1787" max="1787" width="4.265625" style="33" bestFit="1" customWidth="1"/>
    <col min="1788" max="1788" width="6.1328125" style="33" customWidth="1"/>
    <col min="1789" max="1790" width="48.1328125" style="33" customWidth="1"/>
    <col min="1791" max="1791" width="41.73046875" style="33" bestFit="1" customWidth="1"/>
    <col min="1792" max="1792" width="26.59765625" style="33" customWidth="1"/>
    <col min="1793" max="1794" width="5.59765625" style="33" customWidth="1"/>
    <col min="1795" max="1814" width="3.73046875" style="33" customWidth="1"/>
    <col min="1815" max="1815" width="0" style="33" hidden="1" customWidth="1"/>
    <col min="1816" max="1816" width="4.59765625" style="33" customWidth="1"/>
    <col min="1817" max="1817" width="12.73046875" style="33" customWidth="1"/>
    <col min="1818" max="1818" width="3.73046875" style="33" customWidth="1"/>
    <col min="1819" max="1819" width="12.73046875" style="33" customWidth="1"/>
    <col min="1820" max="1820" width="3.73046875" style="33" customWidth="1"/>
    <col min="1821" max="1821" width="12.73046875" style="33" customWidth="1"/>
    <col min="1822" max="2042" width="9.1328125" style="33"/>
    <col min="2043" max="2043" width="4.265625" style="33" bestFit="1" customWidth="1"/>
    <col min="2044" max="2044" width="6.1328125" style="33" customWidth="1"/>
    <col min="2045" max="2046" width="48.1328125" style="33" customWidth="1"/>
    <col min="2047" max="2047" width="41.73046875" style="33" bestFit="1" customWidth="1"/>
    <col min="2048" max="2048" width="26.59765625" style="33" customWidth="1"/>
    <col min="2049" max="2050" width="5.59765625" style="33" customWidth="1"/>
    <col min="2051" max="2070" width="3.73046875" style="33" customWidth="1"/>
    <col min="2071" max="2071" width="0" style="33" hidden="1" customWidth="1"/>
    <col min="2072" max="2072" width="4.59765625" style="33" customWidth="1"/>
    <col min="2073" max="2073" width="12.73046875" style="33" customWidth="1"/>
    <col min="2074" max="2074" width="3.73046875" style="33" customWidth="1"/>
    <col min="2075" max="2075" width="12.73046875" style="33" customWidth="1"/>
    <col min="2076" max="2076" width="3.73046875" style="33" customWidth="1"/>
    <col min="2077" max="2077" width="12.73046875" style="33" customWidth="1"/>
    <col min="2078" max="2298" width="9.1328125" style="33"/>
    <col min="2299" max="2299" width="4.265625" style="33" bestFit="1" customWidth="1"/>
    <col min="2300" max="2300" width="6.1328125" style="33" customWidth="1"/>
    <col min="2301" max="2302" width="48.1328125" style="33" customWidth="1"/>
    <col min="2303" max="2303" width="41.73046875" style="33" bestFit="1" customWidth="1"/>
    <col min="2304" max="2304" width="26.59765625" style="33" customWidth="1"/>
    <col min="2305" max="2306" width="5.59765625" style="33" customWidth="1"/>
    <col min="2307" max="2326" width="3.73046875" style="33" customWidth="1"/>
    <col min="2327" max="2327" width="0" style="33" hidden="1" customWidth="1"/>
    <col min="2328" max="2328" width="4.59765625" style="33" customWidth="1"/>
    <col min="2329" max="2329" width="12.73046875" style="33" customWidth="1"/>
    <col min="2330" max="2330" width="3.73046875" style="33" customWidth="1"/>
    <col min="2331" max="2331" width="12.73046875" style="33" customWidth="1"/>
    <col min="2332" max="2332" width="3.73046875" style="33" customWidth="1"/>
    <col min="2333" max="2333" width="12.73046875" style="33" customWidth="1"/>
    <col min="2334" max="2554" width="9.1328125" style="33"/>
    <col min="2555" max="2555" width="4.265625" style="33" bestFit="1" customWidth="1"/>
    <col min="2556" max="2556" width="6.1328125" style="33" customWidth="1"/>
    <col min="2557" max="2558" width="48.1328125" style="33" customWidth="1"/>
    <col min="2559" max="2559" width="41.73046875" style="33" bestFit="1" customWidth="1"/>
    <col min="2560" max="2560" width="26.59765625" style="33" customWidth="1"/>
    <col min="2561" max="2562" width="5.59765625" style="33" customWidth="1"/>
    <col min="2563" max="2582" width="3.73046875" style="33" customWidth="1"/>
    <col min="2583" max="2583" width="0" style="33" hidden="1" customWidth="1"/>
    <col min="2584" max="2584" width="4.59765625" style="33" customWidth="1"/>
    <col min="2585" max="2585" width="12.73046875" style="33" customWidth="1"/>
    <col min="2586" max="2586" width="3.73046875" style="33" customWidth="1"/>
    <col min="2587" max="2587" width="12.73046875" style="33" customWidth="1"/>
    <col min="2588" max="2588" width="3.73046875" style="33" customWidth="1"/>
    <col min="2589" max="2589" width="12.73046875" style="33" customWidth="1"/>
    <col min="2590" max="2810" width="9.1328125" style="33"/>
    <col min="2811" max="2811" width="4.265625" style="33" bestFit="1" customWidth="1"/>
    <col min="2812" max="2812" width="6.1328125" style="33" customWidth="1"/>
    <col min="2813" max="2814" width="48.1328125" style="33" customWidth="1"/>
    <col min="2815" max="2815" width="41.73046875" style="33" bestFit="1" customWidth="1"/>
    <col min="2816" max="2816" width="26.59765625" style="33" customWidth="1"/>
    <col min="2817" max="2818" width="5.59765625" style="33" customWidth="1"/>
    <col min="2819" max="2838" width="3.73046875" style="33" customWidth="1"/>
    <col min="2839" max="2839" width="0" style="33" hidden="1" customWidth="1"/>
    <col min="2840" max="2840" width="4.59765625" style="33" customWidth="1"/>
    <col min="2841" max="2841" width="12.73046875" style="33" customWidth="1"/>
    <col min="2842" max="2842" width="3.73046875" style="33" customWidth="1"/>
    <col min="2843" max="2843" width="12.73046875" style="33" customWidth="1"/>
    <col min="2844" max="2844" width="3.73046875" style="33" customWidth="1"/>
    <col min="2845" max="2845" width="12.73046875" style="33" customWidth="1"/>
    <col min="2846" max="3066" width="9.1328125" style="33"/>
    <col min="3067" max="3067" width="4.265625" style="33" bestFit="1" customWidth="1"/>
    <col min="3068" max="3068" width="6.1328125" style="33" customWidth="1"/>
    <col min="3069" max="3070" width="48.1328125" style="33" customWidth="1"/>
    <col min="3071" max="3071" width="41.73046875" style="33" bestFit="1" customWidth="1"/>
    <col min="3072" max="3072" width="26.59765625" style="33" customWidth="1"/>
    <col min="3073" max="3074" width="5.59765625" style="33" customWidth="1"/>
    <col min="3075" max="3094" width="3.73046875" style="33" customWidth="1"/>
    <col min="3095" max="3095" width="0" style="33" hidden="1" customWidth="1"/>
    <col min="3096" max="3096" width="4.59765625" style="33" customWidth="1"/>
    <col min="3097" max="3097" width="12.73046875" style="33" customWidth="1"/>
    <col min="3098" max="3098" width="3.73046875" style="33" customWidth="1"/>
    <col min="3099" max="3099" width="12.73046875" style="33" customWidth="1"/>
    <col min="3100" max="3100" width="3.73046875" style="33" customWidth="1"/>
    <col min="3101" max="3101" width="12.73046875" style="33" customWidth="1"/>
    <col min="3102" max="3322" width="9.1328125" style="33"/>
    <col min="3323" max="3323" width="4.265625" style="33" bestFit="1" customWidth="1"/>
    <col min="3324" max="3324" width="6.1328125" style="33" customWidth="1"/>
    <col min="3325" max="3326" width="48.1328125" style="33" customWidth="1"/>
    <col min="3327" max="3327" width="41.73046875" style="33" bestFit="1" customWidth="1"/>
    <col min="3328" max="3328" width="26.59765625" style="33" customWidth="1"/>
    <col min="3329" max="3330" width="5.59765625" style="33" customWidth="1"/>
    <col min="3331" max="3350" width="3.73046875" style="33" customWidth="1"/>
    <col min="3351" max="3351" width="0" style="33" hidden="1" customWidth="1"/>
    <col min="3352" max="3352" width="4.59765625" style="33" customWidth="1"/>
    <col min="3353" max="3353" width="12.73046875" style="33" customWidth="1"/>
    <col min="3354" max="3354" width="3.73046875" style="33" customWidth="1"/>
    <col min="3355" max="3355" width="12.73046875" style="33" customWidth="1"/>
    <col min="3356" max="3356" width="3.73046875" style="33" customWidth="1"/>
    <col min="3357" max="3357" width="12.73046875" style="33" customWidth="1"/>
    <col min="3358" max="3578" width="9.1328125" style="33"/>
    <col min="3579" max="3579" width="4.265625" style="33" bestFit="1" customWidth="1"/>
    <col min="3580" max="3580" width="6.1328125" style="33" customWidth="1"/>
    <col min="3581" max="3582" width="48.1328125" style="33" customWidth="1"/>
    <col min="3583" max="3583" width="41.73046875" style="33" bestFit="1" customWidth="1"/>
    <col min="3584" max="3584" width="26.59765625" style="33" customWidth="1"/>
    <col min="3585" max="3586" width="5.59765625" style="33" customWidth="1"/>
    <col min="3587" max="3606" width="3.73046875" style="33" customWidth="1"/>
    <col min="3607" max="3607" width="0" style="33" hidden="1" customWidth="1"/>
    <col min="3608" max="3608" width="4.59765625" style="33" customWidth="1"/>
    <col min="3609" max="3609" width="12.73046875" style="33" customWidth="1"/>
    <col min="3610" max="3610" width="3.73046875" style="33" customWidth="1"/>
    <col min="3611" max="3611" width="12.73046875" style="33" customWidth="1"/>
    <col min="3612" max="3612" width="3.73046875" style="33" customWidth="1"/>
    <col min="3613" max="3613" width="12.73046875" style="33" customWidth="1"/>
    <col min="3614" max="3834" width="9.1328125" style="33"/>
    <col min="3835" max="3835" width="4.265625" style="33" bestFit="1" customWidth="1"/>
    <col min="3836" max="3836" width="6.1328125" style="33" customWidth="1"/>
    <col min="3837" max="3838" width="48.1328125" style="33" customWidth="1"/>
    <col min="3839" max="3839" width="41.73046875" style="33" bestFit="1" customWidth="1"/>
    <col min="3840" max="3840" width="26.59765625" style="33" customWidth="1"/>
    <col min="3841" max="3842" width="5.59765625" style="33" customWidth="1"/>
    <col min="3843" max="3862" width="3.73046875" style="33" customWidth="1"/>
    <col min="3863" max="3863" width="0" style="33" hidden="1" customWidth="1"/>
    <col min="3864" max="3864" width="4.59765625" style="33" customWidth="1"/>
    <col min="3865" max="3865" width="12.73046875" style="33" customWidth="1"/>
    <col min="3866" max="3866" width="3.73046875" style="33" customWidth="1"/>
    <col min="3867" max="3867" width="12.73046875" style="33" customWidth="1"/>
    <col min="3868" max="3868" width="3.73046875" style="33" customWidth="1"/>
    <col min="3869" max="3869" width="12.73046875" style="33" customWidth="1"/>
    <col min="3870" max="4090" width="9.1328125" style="33"/>
    <col min="4091" max="4091" width="4.265625" style="33" bestFit="1" customWidth="1"/>
    <col min="4092" max="4092" width="6.1328125" style="33" customWidth="1"/>
    <col min="4093" max="4094" width="48.1328125" style="33" customWidth="1"/>
    <col min="4095" max="4095" width="41.73046875" style="33" bestFit="1" customWidth="1"/>
    <col min="4096" max="4096" width="26.59765625" style="33" customWidth="1"/>
    <col min="4097" max="4098" width="5.59765625" style="33" customWidth="1"/>
    <col min="4099" max="4118" width="3.73046875" style="33" customWidth="1"/>
    <col min="4119" max="4119" width="0" style="33" hidden="1" customWidth="1"/>
    <col min="4120" max="4120" width="4.59765625" style="33" customWidth="1"/>
    <col min="4121" max="4121" width="12.73046875" style="33" customWidth="1"/>
    <col min="4122" max="4122" width="3.73046875" style="33" customWidth="1"/>
    <col min="4123" max="4123" width="12.73046875" style="33" customWidth="1"/>
    <col min="4124" max="4124" width="3.73046875" style="33" customWidth="1"/>
    <col min="4125" max="4125" width="12.73046875" style="33" customWidth="1"/>
    <col min="4126" max="4346" width="9.1328125" style="33"/>
    <col min="4347" max="4347" width="4.265625" style="33" bestFit="1" customWidth="1"/>
    <col min="4348" max="4348" width="6.1328125" style="33" customWidth="1"/>
    <col min="4349" max="4350" width="48.1328125" style="33" customWidth="1"/>
    <col min="4351" max="4351" width="41.73046875" style="33" bestFit="1" customWidth="1"/>
    <col min="4352" max="4352" width="26.59765625" style="33" customWidth="1"/>
    <col min="4353" max="4354" width="5.59765625" style="33" customWidth="1"/>
    <col min="4355" max="4374" width="3.73046875" style="33" customWidth="1"/>
    <col min="4375" max="4375" width="0" style="33" hidden="1" customWidth="1"/>
    <col min="4376" max="4376" width="4.59765625" style="33" customWidth="1"/>
    <col min="4377" max="4377" width="12.73046875" style="33" customWidth="1"/>
    <col min="4378" max="4378" width="3.73046875" style="33" customWidth="1"/>
    <col min="4379" max="4379" width="12.73046875" style="33" customWidth="1"/>
    <col min="4380" max="4380" width="3.73046875" style="33" customWidth="1"/>
    <col min="4381" max="4381" width="12.73046875" style="33" customWidth="1"/>
    <col min="4382" max="4602" width="9.1328125" style="33"/>
    <col min="4603" max="4603" width="4.265625" style="33" bestFit="1" customWidth="1"/>
    <col min="4604" max="4604" width="6.1328125" style="33" customWidth="1"/>
    <col min="4605" max="4606" width="48.1328125" style="33" customWidth="1"/>
    <col min="4607" max="4607" width="41.73046875" style="33" bestFit="1" customWidth="1"/>
    <col min="4608" max="4608" width="26.59765625" style="33" customWidth="1"/>
    <col min="4609" max="4610" width="5.59765625" style="33" customWidth="1"/>
    <col min="4611" max="4630" width="3.73046875" style="33" customWidth="1"/>
    <col min="4631" max="4631" width="0" style="33" hidden="1" customWidth="1"/>
    <col min="4632" max="4632" width="4.59765625" style="33" customWidth="1"/>
    <col min="4633" max="4633" width="12.73046875" style="33" customWidth="1"/>
    <col min="4634" max="4634" width="3.73046875" style="33" customWidth="1"/>
    <col min="4635" max="4635" width="12.73046875" style="33" customWidth="1"/>
    <col min="4636" max="4636" width="3.73046875" style="33" customWidth="1"/>
    <col min="4637" max="4637" width="12.73046875" style="33" customWidth="1"/>
    <col min="4638" max="4858" width="9.1328125" style="33"/>
    <col min="4859" max="4859" width="4.265625" style="33" bestFit="1" customWidth="1"/>
    <col min="4860" max="4860" width="6.1328125" style="33" customWidth="1"/>
    <col min="4861" max="4862" width="48.1328125" style="33" customWidth="1"/>
    <col min="4863" max="4863" width="41.73046875" style="33" bestFit="1" customWidth="1"/>
    <col min="4864" max="4864" width="26.59765625" style="33" customWidth="1"/>
    <col min="4865" max="4866" width="5.59765625" style="33" customWidth="1"/>
    <col min="4867" max="4886" width="3.73046875" style="33" customWidth="1"/>
    <col min="4887" max="4887" width="0" style="33" hidden="1" customWidth="1"/>
    <col min="4888" max="4888" width="4.59765625" style="33" customWidth="1"/>
    <col min="4889" max="4889" width="12.73046875" style="33" customWidth="1"/>
    <col min="4890" max="4890" width="3.73046875" style="33" customWidth="1"/>
    <col min="4891" max="4891" width="12.73046875" style="33" customWidth="1"/>
    <col min="4892" max="4892" width="3.73046875" style="33" customWidth="1"/>
    <col min="4893" max="4893" width="12.73046875" style="33" customWidth="1"/>
    <col min="4894" max="5114" width="9.1328125" style="33"/>
    <col min="5115" max="5115" width="4.265625" style="33" bestFit="1" customWidth="1"/>
    <col min="5116" max="5116" width="6.1328125" style="33" customWidth="1"/>
    <col min="5117" max="5118" width="48.1328125" style="33" customWidth="1"/>
    <col min="5119" max="5119" width="41.73046875" style="33" bestFit="1" customWidth="1"/>
    <col min="5120" max="5120" width="26.59765625" style="33" customWidth="1"/>
    <col min="5121" max="5122" width="5.59765625" style="33" customWidth="1"/>
    <col min="5123" max="5142" width="3.73046875" style="33" customWidth="1"/>
    <col min="5143" max="5143" width="0" style="33" hidden="1" customWidth="1"/>
    <col min="5144" max="5144" width="4.59765625" style="33" customWidth="1"/>
    <col min="5145" max="5145" width="12.73046875" style="33" customWidth="1"/>
    <col min="5146" max="5146" width="3.73046875" style="33" customWidth="1"/>
    <col min="5147" max="5147" width="12.73046875" style="33" customWidth="1"/>
    <col min="5148" max="5148" width="3.73046875" style="33" customWidth="1"/>
    <col min="5149" max="5149" width="12.73046875" style="33" customWidth="1"/>
    <col min="5150" max="5370" width="9.1328125" style="33"/>
    <col min="5371" max="5371" width="4.265625" style="33" bestFit="1" customWidth="1"/>
    <col min="5372" max="5372" width="6.1328125" style="33" customWidth="1"/>
    <col min="5373" max="5374" width="48.1328125" style="33" customWidth="1"/>
    <col min="5375" max="5375" width="41.73046875" style="33" bestFit="1" customWidth="1"/>
    <col min="5376" max="5376" width="26.59765625" style="33" customWidth="1"/>
    <col min="5377" max="5378" width="5.59765625" style="33" customWidth="1"/>
    <col min="5379" max="5398" width="3.73046875" style="33" customWidth="1"/>
    <col min="5399" max="5399" width="0" style="33" hidden="1" customWidth="1"/>
    <col min="5400" max="5400" width="4.59765625" style="33" customWidth="1"/>
    <col min="5401" max="5401" width="12.73046875" style="33" customWidth="1"/>
    <col min="5402" max="5402" width="3.73046875" style="33" customWidth="1"/>
    <col min="5403" max="5403" width="12.73046875" style="33" customWidth="1"/>
    <col min="5404" max="5404" width="3.73046875" style="33" customWidth="1"/>
    <col min="5405" max="5405" width="12.73046875" style="33" customWidth="1"/>
    <col min="5406" max="5626" width="9.1328125" style="33"/>
    <col min="5627" max="5627" width="4.265625" style="33" bestFit="1" customWidth="1"/>
    <col min="5628" max="5628" width="6.1328125" style="33" customWidth="1"/>
    <col min="5629" max="5630" width="48.1328125" style="33" customWidth="1"/>
    <col min="5631" max="5631" width="41.73046875" style="33" bestFit="1" customWidth="1"/>
    <col min="5632" max="5632" width="26.59765625" style="33" customWidth="1"/>
    <col min="5633" max="5634" width="5.59765625" style="33" customWidth="1"/>
    <col min="5635" max="5654" width="3.73046875" style="33" customWidth="1"/>
    <col min="5655" max="5655" width="0" style="33" hidden="1" customWidth="1"/>
    <col min="5656" max="5656" width="4.59765625" style="33" customWidth="1"/>
    <col min="5657" max="5657" width="12.73046875" style="33" customWidth="1"/>
    <col min="5658" max="5658" width="3.73046875" style="33" customWidth="1"/>
    <col min="5659" max="5659" width="12.73046875" style="33" customWidth="1"/>
    <col min="5660" max="5660" width="3.73046875" style="33" customWidth="1"/>
    <col min="5661" max="5661" width="12.73046875" style="33" customWidth="1"/>
    <col min="5662" max="5882" width="9.1328125" style="33"/>
    <col min="5883" max="5883" width="4.265625" style="33" bestFit="1" customWidth="1"/>
    <col min="5884" max="5884" width="6.1328125" style="33" customWidth="1"/>
    <col min="5885" max="5886" width="48.1328125" style="33" customWidth="1"/>
    <col min="5887" max="5887" width="41.73046875" style="33" bestFit="1" customWidth="1"/>
    <col min="5888" max="5888" width="26.59765625" style="33" customWidth="1"/>
    <col min="5889" max="5890" width="5.59765625" style="33" customWidth="1"/>
    <col min="5891" max="5910" width="3.73046875" style="33" customWidth="1"/>
    <col min="5911" max="5911" width="0" style="33" hidden="1" customWidth="1"/>
    <col min="5912" max="5912" width="4.59765625" style="33" customWidth="1"/>
    <col min="5913" max="5913" width="12.73046875" style="33" customWidth="1"/>
    <col min="5914" max="5914" width="3.73046875" style="33" customWidth="1"/>
    <col min="5915" max="5915" width="12.73046875" style="33" customWidth="1"/>
    <col min="5916" max="5916" width="3.73046875" style="33" customWidth="1"/>
    <col min="5917" max="5917" width="12.73046875" style="33" customWidth="1"/>
    <col min="5918" max="6138" width="9.1328125" style="33"/>
    <col min="6139" max="6139" width="4.265625" style="33" bestFit="1" customWidth="1"/>
    <col min="6140" max="6140" width="6.1328125" style="33" customWidth="1"/>
    <col min="6141" max="6142" width="48.1328125" style="33" customWidth="1"/>
    <col min="6143" max="6143" width="41.73046875" style="33" bestFit="1" customWidth="1"/>
    <col min="6144" max="6144" width="26.59765625" style="33" customWidth="1"/>
    <col min="6145" max="6146" width="5.59765625" style="33" customWidth="1"/>
    <col min="6147" max="6166" width="3.73046875" style="33" customWidth="1"/>
    <col min="6167" max="6167" width="0" style="33" hidden="1" customWidth="1"/>
    <col min="6168" max="6168" width="4.59765625" style="33" customWidth="1"/>
    <col min="6169" max="6169" width="12.73046875" style="33" customWidth="1"/>
    <col min="6170" max="6170" width="3.73046875" style="33" customWidth="1"/>
    <col min="6171" max="6171" width="12.73046875" style="33" customWidth="1"/>
    <col min="6172" max="6172" width="3.73046875" style="33" customWidth="1"/>
    <col min="6173" max="6173" width="12.73046875" style="33" customWidth="1"/>
    <col min="6174" max="6394" width="9.1328125" style="33"/>
    <col min="6395" max="6395" width="4.265625" style="33" bestFit="1" customWidth="1"/>
    <col min="6396" max="6396" width="6.1328125" style="33" customWidth="1"/>
    <col min="6397" max="6398" width="48.1328125" style="33" customWidth="1"/>
    <col min="6399" max="6399" width="41.73046875" style="33" bestFit="1" customWidth="1"/>
    <col min="6400" max="6400" width="26.59765625" style="33" customWidth="1"/>
    <col min="6401" max="6402" width="5.59765625" style="33" customWidth="1"/>
    <col min="6403" max="6422" width="3.73046875" style="33" customWidth="1"/>
    <col min="6423" max="6423" width="0" style="33" hidden="1" customWidth="1"/>
    <col min="6424" max="6424" width="4.59765625" style="33" customWidth="1"/>
    <col min="6425" max="6425" width="12.73046875" style="33" customWidth="1"/>
    <col min="6426" max="6426" width="3.73046875" style="33" customWidth="1"/>
    <col min="6427" max="6427" width="12.73046875" style="33" customWidth="1"/>
    <col min="6428" max="6428" width="3.73046875" style="33" customWidth="1"/>
    <col min="6429" max="6429" width="12.73046875" style="33" customWidth="1"/>
    <col min="6430" max="6650" width="9.1328125" style="33"/>
    <col min="6651" max="6651" width="4.265625" style="33" bestFit="1" customWidth="1"/>
    <col min="6652" max="6652" width="6.1328125" style="33" customWidth="1"/>
    <col min="6653" max="6654" width="48.1328125" style="33" customWidth="1"/>
    <col min="6655" max="6655" width="41.73046875" style="33" bestFit="1" customWidth="1"/>
    <col min="6656" max="6656" width="26.59765625" style="33" customWidth="1"/>
    <col min="6657" max="6658" width="5.59765625" style="33" customWidth="1"/>
    <col min="6659" max="6678" width="3.73046875" style="33" customWidth="1"/>
    <col min="6679" max="6679" width="0" style="33" hidden="1" customWidth="1"/>
    <col min="6680" max="6680" width="4.59765625" style="33" customWidth="1"/>
    <col min="6681" max="6681" width="12.73046875" style="33" customWidth="1"/>
    <col min="6682" max="6682" width="3.73046875" style="33" customWidth="1"/>
    <col min="6683" max="6683" width="12.73046875" style="33" customWidth="1"/>
    <col min="6684" max="6684" width="3.73046875" style="33" customWidth="1"/>
    <col min="6685" max="6685" width="12.73046875" style="33" customWidth="1"/>
    <col min="6686" max="6906" width="9.1328125" style="33"/>
    <col min="6907" max="6907" width="4.265625" style="33" bestFit="1" customWidth="1"/>
    <col min="6908" max="6908" width="6.1328125" style="33" customWidth="1"/>
    <col min="6909" max="6910" width="48.1328125" style="33" customWidth="1"/>
    <col min="6911" max="6911" width="41.73046875" style="33" bestFit="1" customWidth="1"/>
    <col min="6912" max="6912" width="26.59765625" style="33" customWidth="1"/>
    <col min="6913" max="6914" width="5.59765625" style="33" customWidth="1"/>
    <col min="6915" max="6934" width="3.73046875" style="33" customWidth="1"/>
    <col min="6935" max="6935" width="0" style="33" hidden="1" customWidth="1"/>
    <col min="6936" max="6936" width="4.59765625" style="33" customWidth="1"/>
    <col min="6937" max="6937" width="12.73046875" style="33" customWidth="1"/>
    <col min="6938" max="6938" width="3.73046875" style="33" customWidth="1"/>
    <col min="6939" max="6939" width="12.73046875" style="33" customWidth="1"/>
    <col min="6940" max="6940" width="3.73046875" style="33" customWidth="1"/>
    <col min="6941" max="6941" width="12.73046875" style="33" customWidth="1"/>
    <col min="6942" max="7162" width="9.1328125" style="33"/>
    <col min="7163" max="7163" width="4.265625" style="33" bestFit="1" customWidth="1"/>
    <col min="7164" max="7164" width="6.1328125" style="33" customWidth="1"/>
    <col min="7165" max="7166" width="48.1328125" style="33" customWidth="1"/>
    <col min="7167" max="7167" width="41.73046875" style="33" bestFit="1" customWidth="1"/>
    <col min="7168" max="7168" width="26.59765625" style="33" customWidth="1"/>
    <col min="7169" max="7170" width="5.59765625" style="33" customWidth="1"/>
    <col min="7171" max="7190" width="3.73046875" style="33" customWidth="1"/>
    <col min="7191" max="7191" width="0" style="33" hidden="1" customWidth="1"/>
    <col min="7192" max="7192" width="4.59765625" style="33" customWidth="1"/>
    <col min="7193" max="7193" width="12.73046875" style="33" customWidth="1"/>
    <col min="7194" max="7194" width="3.73046875" style="33" customWidth="1"/>
    <col min="7195" max="7195" width="12.73046875" style="33" customWidth="1"/>
    <col min="7196" max="7196" width="3.73046875" style="33" customWidth="1"/>
    <col min="7197" max="7197" width="12.73046875" style="33" customWidth="1"/>
    <col min="7198" max="7418" width="9.1328125" style="33"/>
    <col min="7419" max="7419" width="4.265625" style="33" bestFit="1" customWidth="1"/>
    <col min="7420" max="7420" width="6.1328125" style="33" customWidth="1"/>
    <col min="7421" max="7422" width="48.1328125" style="33" customWidth="1"/>
    <col min="7423" max="7423" width="41.73046875" style="33" bestFit="1" customWidth="1"/>
    <col min="7424" max="7424" width="26.59765625" style="33" customWidth="1"/>
    <col min="7425" max="7426" width="5.59765625" style="33" customWidth="1"/>
    <col min="7427" max="7446" width="3.73046875" style="33" customWidth="1"/>
    <col min="7447" max="7447" width="0" style="33" hidden="1" customWidth="1"/>
    <col min="7448" max="7448" width="4.59765625" style="33" customWidth="1"/>
    <col min="7449" max="7449" width="12.73046875" style="33" customWidth="1"/>
    <col min="7450" max="7450" width="3.73046875" style="33" customWidth="1"/>
    <col min="7451" max="7451" width="12.73046875" style="33" customWidth="1"/>
    <col min="7452" max="7452" width="3.73046875" style="33" customWidth="1"/>
    <col min="7453" max="7453" width="12.73046875" style="33" customWidth="1"/>
    <col min="7454" max="7674" width="9.1328125" style="33"/>
    <col min="7675" max="7675" width="4.265625" style="33" bestFit="1" customWidth="1"/>
    <col min="7676" max="7676" width="6.1328125" style="33" customWidth="1"/>
    <col min="7677" max="7678" width="48.1328125" style="33" customWidth="1"/>
    <col min="7679" max="7679" width="41.73046875" style="33" bestFit="1" customWidth="1"/>
    <col min="7680" max="7680" width="26.59765625" style="33" customWidth="1"/>
    <col min="7681" max="7682" width="5.59765625" style="33" customWidth="1"/>
    <col min="7683" max="7702" width="3.73046875" style="33" customWidth="1"/>
    <col min="7703" max="7703" width="0" style="33" hidden="1" customWidth="1"/>
    <col min="7704" max="7704" width="4.59765625" style="33" customWidth="1"/>
    <col min="7705" max="7705" width="12.73046875" style="33" customWidth="1"/>
    <col min="7706" max="7706" width="3.73046875" style="33" customWidth="1"/>
    <col min="7707" max="7707" width="12.73046875" style="33" customWidth="1"/>
    <col min="7708" max="7708" width="3.73046875" style="33" customWidth="1"/>
    <col min="7709" max="7709" width="12.73046875" style="33" customWidth="1"/>
    <col min="7710" max="7930" width="9.1328125" style="33"/>
    <col min="7931" max="7931" width="4.265625" style="33" bestFit="1" customWidth="1"/>
    <col min="7932" max="7932" width="6.1328125" style="33" customWidth="1"/>
    <col min="7933" max="7934" width="48.1328125" style="33" customWidth="1"/>
    <col min="7935" max="7935" width="41.73046875" style="33" bestFit="1" customWidth="1"/>
    <col min="7936" max="7936" width="26.59765625" style="33" customWidth="1"/>
    <col min="7937" max="7938" width="5.59765625" style="33" customWidth="1"/>
    <col min="7939" max="7958" width="3.73046875" style="33" customWidth="1"/>
    <col min="7959" max="7959" width="0" style="33" hidden="1" customWidth="1"/>
    <col min="7960" max="7960" width="4.59765625" style="33" customWidth="1"/>
    <col min="7961" max="7961" width="12.73046875" style="33" customWidth="1"/>
    <col min="7962" max="7962" width="3.73046875" style="33" customWidth="1"/>
    <col min="7963" max="7963" width="12.73046875" style="33" customWidth="1"/>
    <col min="7964" max="7964" width="3.73046875" style="33" customWidth="1"/>
    <col min="7965" max="7965" width="12.73046875" style="33" customWidth="1"/>
    <col min="7966" max="8186" width="9.1328125" style="33"/>
    <col min="8187" max="8187" width="4.265625" style="33" bestFit="1" customWidth="1"/>
    <col min="8188" max="8188" width="6.1328125" style="33" customWidth="1"/>
    <col min="8189" max="8190" width="48.1328125" style="33" customWidth="1"/>
    <col min="8191" max="8191" width="41.73046875" style="33" bestFit="1" customWidth="1"/>
    <col min="8192" max="8192" width="26.59765625" style="33" customWidth="1"/>
    <col min="8193" max="8194" width="5.59765625" style="33" customWidth="1"/>
    <col min="8195" max="8214" width="3.73046875" style="33" customWidth="1"/>
    <col min="8215" max="8215" width="0" style="33" hidden="1" customWidth="1"/>
    <col min="8216" max="8216" width="4.59765625" style="33" customWidth="1"/>
    <col min="8217" max="8217" width="12.73046875" style="33" customWidth="1"/>
    <col min="8218" max="8218" width="3.73046875" style="33" customWidth="1"/>
    <col min="8219" max="8219" width="12.73046875" style="33" customWidth="1"/>
    <col min="8220" max="8220" width="3.73046875" style="33" customWidth="1"/>
    <col min="8221" max="8221" width="12.73046875" style="33" customWidth="1"/>
    <col min="8222" max="8442" width="9.1328125" style="33"/>
    <col min="8443" max="8443" width="4.265625" style="33" bestFit="1" customWidth="1"/>
    <col min="8444" max="8444" width="6.1328125" style="33" customWidth="1"/>
    <col min="8445" max="8446" width="48.1328125" style="33" customWidth="1"/>
    <col min="8447" max="8447" width="41.73046875" style="33" bestFit="1" customWidth="1"/>
    <col min="8448" max="8448" width="26.59765625" style="33" customWidth="1"/>
    <col min="8449" max="8450" width="5.59765625" style="33" customWidth="1"/>
    <col min="8451" max="8470" width="3.73046875" style="33" customWidth="1"/>
    <col min="8471" max="8471" width="0" style="33" hidden="1" customWidth="1"/>
    <col min="8472" max="8472" width="4.59765625" style="33" customWidth="1"/>
    <col min="8473" max="8473" width="12.73046875" style="33" customWidth="1"/>
    <col min="8474" max="8474" width="3.73046875" style="33" customWidth="1"/>
    <col min="8475" max="8475" width="12.73046875" style="33" customWidth="1"/>
    <col min="8476" max="8476" width="3.73046875" style="33" customWidth="1"/>
    <col min="8477" max="8477" width="12.73046875" style="33" customWidth="1"/>
    <col min="8478" max="8698" width="9.1328125" style="33"/>
    <col min="8699" max="8699" width="4.265625" style="33" bestFit="1" customWidth="1"/>
    <col min="8700" max="8700" width="6.1328125" style="33" customWidth="1"/>
    <col min="8701" max="8702" width="48.1328125" style="33" customWidth="1"/>
    <col min="8703" max="8703" width="41.73046875" style="33" bestFit="1" customWidth="1"/>
    <col min="8704" max="8704" width="26.59765625" style="33" customWidth="1"/>
    <col min="8705" max="8706" width="5.59765625" style="33" customWidth="1"/>
    <col min="8707" max="8726" width="3.73046875" style="33" customWidth="1"/>
    <col min="8727" max="8727" width="0" style="33" hidden="1" customWidth="1"/>
    <col min="8728" max="8728" width="4.59765625" style="33" customWidth="1"/>
    <col min="8729" max="8729" width="12.73046875" style="33" customWidth="1"/>
    <col min="8730" max="8730" width="3.73046875" style="33" customWidth="1"/>
    <col min="8731" max="8731" width="12.73046875" style="33" customWidth="1"/>
    <col min="8732" max="8732" width="3.73046875" style="33" customWidth="1"/>
    <col min="8733" max="8733" width="12.73046875" style="33" customWidth="1"/>
    <col min="8734" max="8954" width="9.1328125" style="33"/>
    <col min="8955" max="8955" width="4.265625" style="33" bestFit="1" customWidth="1"/>
    <col min="8956" max="8956" width="6.1328125" style="33" customWidth="1"/>
    <col min="8957" max="8958" width="48.1328125" style="33" customWidth="1"/>
    <col min="8959" max="8959" width="41.73046875" style="33" bestFit="1" customWidth="1"/>
    <col min="8960" max="8960" width="26.59765625" style="33" customWidth="1"/>
    <col min="8961" max="8962" width="5.59765625" style="33" customWidth="1"/>
    <col min="8963" max="8982" width="3.73046875" style="33" customWidth="1"/>
    <col min="8983" max="8983" width="0" style="33" hidden="1" customWidth="1"/>
    <col min="8984" max="8984" width="4.59765625" style="33" customWidth="1"/>
    <col min="8985" max="8985" width="12.73046875" style="33" customWidth="1"/>
    <col min="8986" max="8986" width="3.73046875" style="33" customWidth="1"/>
    <col min="8987" max="8987" width="12.73046875" style="33" customWidth="1"/>
    <col min="8988" max="8988" width="3.73046875" style="33" customWidth="1"/>
    <col min="8989" max="8989" width="12.73046875" style="33" customWidth="1"/>
    <col min="8990" max="9210" width="9.1328125" style="33"/>
    <col min="9211" max="9211" width="4.265625" style="33" bestFit="1" customWidth="1"/>
    <col min="9212" max="9212" width="6.1328125" style="33" customWidth="1"/>
    <col min="9213" max="9214" width="48.1328125" style="33" customWidth="1"/>
    <col min="9215" max="9215" width="41.73046875" style="33" bestFit="1" customWidth="1"/>
    <col min="9216" max="9216" width="26.59765625" style="33" customWidth="1"/>
    <col min="9217" max="9218" width="5.59765625" style="33" customWidth="1"/>
    <col min="9219" max="9238" width="3.73046875" style="33" customWidth="1"/>
    <col min="9239" max="9239" width="0" style="33" hidden="1" customWidth="1"/>
    <col min="9240" max="9240" width="4.59765625" style="33" customWidth="1"/>
    <col min="9241" max="9241" width="12.73046875" style="33" customWidth="1"/>
    <col min="9242" max="9242" width="3.73046875" style="33" customWidth="1"/>
    <col min="9243" max="9243" width="12.73046875" style="33" customWidth="1"/>
    <col min="9244" max="9244" width="3.73046875" style="33" customWidth="1"/>
    <col min="9245" max="9245" width="12.73046875" style="33" customWidth="1"/>
    <col min="9246" max="9466" width="9.1328125" style="33"/>
    <col min="9467" max="9467" width="4.265625" style="33" bestFit="1" customWidth="1"/>
    <col min="9468" max="9468" width="6.1328125" style="33" customWidth="1"/>
    <col min="9469" max="9470" width="48.1328125" style="33" customWidth="1"/>
    <col min="9471" max="9471" width="41.73046875" style="33" bestFit="1" customWidth="1"/>
    <col min="9472" max="9472" width="26.59765625" style="33" customWidth="1"/>
    <col min="9473" max="9474" width="5.59765625" style="33" customWidth="1"/>
    <col min="9475" max="9494" width="3.73046875" style="33" customWidth="1"/>
    <col min="9495" max="9495" width="0" style="33" hidden="1" customWidth="1"/>
    <col min="9496" max="9496" width="4.59765625" style="33" customWidth="1"/>
    <col min="9497" max="9497" width="12.73046875" style="33" customWidth="1"/>
    <col min="9498" max="9498" width="3.73046875" style="33" customWidth="1"/>
    <col min="9499" max="9499" width="12.73046875" style="33" customWidth="1"/>
    <col min="9500" max="9500" width="3.73046875" style="33" customWidth="1"/>
    <col min="9501" max="9501" width="12.73046875" style="33" customWidth="1"/>
    <col min="9502" max="9722" width="9.1328125" style="33"/>
    <col min="9723" max="9723" width="4.265625" style="33" bestFit="1" customWidth="1"/>
    <col min="9724" max="9724" width="6.1328125" style="33" customWidth="1"/>
    <col min="9725" max="9726" width="48.1328125" style="33" customWidth="1"/>
    <col min="9727" max="9727" width="41.73046875" style="33" bestFit="1" customWidth="1"/>
    <col min="9728" max="9728" width="26.59765625" style="33" customWidth="1"/>
    <col min="9729" max="9730" width="5.59765625" style="33" customWidth="1"/>
    <col min="9731" max="9750" width="3.73046875" style="33" customWidth="1"/>
    <col min="9751" max="9751" width="0" style="33" hidden="1" customWidth="1"/>
    <col min="9752" max="9752" width="4.59765625" style="33" customWidth="1"/>
    <col min="9753" max="9753" width="12.73046875" style="33" customWidth="1"/>
    <col min="9754" max="9754" width="3.73046875" style="33" customWidth="1"/>
    <col min="9755" max="9755" width="12.73046875" style="33" customWidth="1"/>
    <col min="9756" max="9756" width="3.73046875" style="33" customWidth="1"/>
    <col min="9757" max="9757" width="12.73046875" style="33" customWidth="1"/>
    <col min="9758" max="9978" width="9.1328125" style="33"/>
    <col min="9979" max="9979" width="4.265625" style="33" bestFit="1" customWidth="1"/>
    <col min="9980" max="9980" width="6.1328125" style="33" customWidth="1"/>
    <col min="9981" max="9982" width="48.1328125" style="33" customWidth="1"/>
    <col min="9983" max="9983" width="41.73046875" style="33" bestFit="1" customWidth="1"/>
    <col min="9984" max="9984" width="26.59765625" style="33" customWidth="1"/>
    <col min="9985" max="9986" width="5.59765625" style="33" customWidth="1"/>
    <col min="9987" max="10006" width="3.73046875" style="33" customWidth="1"/>
    <col min="10007" max="10007" width="0" style="33" hidden="1" customWidth="1"/>
    <col min="10008" max="10008" width="4.59765625" style="33" customWidth="1"/>
    <col min="10009" max="10009" width="12.73046875" style="33" customWidth="1"/>
    <col min="10010" max="10010" width="3.73046875" style="33" customWidth="1"/>
    <col min="10011" max="10011" width="12.73046875" style="33" customWidth="1"/>
    <col min="10012" max="10012" width="3.73046875" style="33" customWidth="1"/>
    <col min="10013" max="10013" width="12.73046875" style="33" customWidth="1"/>
    <col min="10014" max="10234" width="9.1328125" style="33"/>
    <col min="10235" max="10235" width="4.265625" style="33" bestFit="1" customWidth="1"/>
    <col min="10236" max="10236" width="6.1328125" style="33" customWidth="1"/>
    <col min="10237" max="10238" width="48.1328125" style="33" customWidth="1"/>
    <col min="10239" max="10239" width="41.73046875" style="33" bestFit="1" customWidth="1"/>
    <col min="10240" max="10240" width="26.59765625" style="33" customWidth="1"/>
    <col min="10241" max="10242" width="5.59765625" style="33" customWidth="1"/>
    <col min="10243" max="10262" width="3.73046875" style="33" customWidth="1"/>
    <col min="10263" max="10263" width="0" style="33" hidden="1" customWidth="1"/>
    <col min="10264" max="10264" width="4.59765625" style="33" customWidth="1"/>
    <col min="10265" max="10265" width="12.73046875" style="33" customWidth="1"/>
    <col min="10266" max="10266" width="3.73046875" style="33" customWidth="1"/>
    <col min="10267" max="10267" width="12.73046875" style="33" customWidth="1"/>
    <col min="10268" max="10268" width="3.73046875" style="33" customWidth="1"/>
    <col min="10269" max="10269" width="12.73046875" style="33" customWidth="1"/>
    <col min="10270" max="10490" width="9.1328125" style="33"/>
    <col min="10491" max="10491" width="4.265625" style="33" bestFit="1" customWidth="1"/>
    <col min="10492" max="10492" width="6.1328125" style="33" customWidth="1"/>
    <col min="10493" max="10494" width="48.1328125" style="33" customWidth="1"/>
    <col min="10495" max="10495" width="41.73046875" style="33" bestFit="1" customWidth="1"/>
    <col min="10496" max="10496" width="26.59765625" style="33" customWidth="1"/>
    <col min="10497" max="10498" width="5.59765625" style="33" customWidth="1"/>
    <col min="10499" max="10518" width="3.73046875" style="33" customWidth="1"/>
    <col min="10519" max="10519" width="0" style="33" hidden="1" customWidth="1"/>
    <col min="10520" max="10520" width="4.59765625" style="33" customWidth="1"/>
    <col min="10521" max="10521" width="12.73046875" style="33" customWidth="1"/>
    <col min="10522" max="10522" width="3.73046875" style="33" customWidth="1"/>
    <col min="10523" max="10523" width="12.73046875" style="33" customWidth="1"/>
    <col min="10524" max="10524" width="3.73046875" style="33" customWidth="1"/>
    <col min="10525" max="10525" width="12.73046875" style="33" customWidth="1"/>
    <col min="10526" max="10746" width="9.1328125" style="33"/>
    <col min="10747" max="10747" width="4.265625" style="33" bestFit="1" customWidth="1"/>
    <col min="10748" max="10748" width="6.1328125" style="33" customWidth="1"/>
    <col min="10749" max="10750" width="48.1328125" style="33" customWidth="1"/>
    <col min="10751" max="10751" width="41.73046875" style="33" bestFit="1" customWidth="1"/>
    <col min="10752" max="10752" width="26.59765625" style="33" customWidth="1"/>
    <col min="10753" max="10754" width="5.59765625" style="33" customWidth="1"/>
    <col min="10755" max="10774" width="3.73046875" style="33" customWidth="1"/>
    <col min="10775" max="10775" width="0" style="33" hidden="1" customWidth="1"/>
    <col min="10776" max="10776" width="4.59765625" style="33" customWidth="1"/>
    <col min="10777" max="10777" width="12.73046875" style="33" customWidth="1"/>
    <col min="10778" max="10778" width="3.73046875" style="33" customWidth="1"/>
    <col min="10779" max="10779" width="12.73046875" style="33" customWidth="1"/>
    <col min="10780" max="10780" width="3.73046875" style="33" customWidth="1"/>
    <col min="10781" max="10781" width="12.73046875" style="33" customWidth="1"/>
    <col min="10782" max="11002" width="9.1328125" style="33"/>
    <col min="11003" max="11003" width="4.265625" style="33" bestFit="1" customWidth="1"/>
    <col min="11004" max="11004" width="6.1328125" style="33" customWidth="1"/>
    <col min="11005" max="11006" width="48.1328125" style="33" customWidth="1"/>
    <col min="11007" max="11007" width="41.73046875" style="33" bestFit="1" customWidth="1"/>
    <col min="11008" max="11008" width="26.59765625" style="33" customWidth="1"/>
    <col min="11009" max="11010" width="5.59765625" style="33" customWidth="1"/>
    <col min="11011" max="11030" width="3.73046875" style="33" customWidth="1"/>
    <col min="11031" max="11031" width="0" style="33" hidden="1" customWidth="1"/>
    <col min="11032" max="11032" width="4.59765625" style="33" customWidth="1"/>
    <col min="11033" max="11033" width="12.73046875" style="33" customWidth="1"/>
    <col min="11034" max="11034" width="3.73046875" style="33" customWidth="1"/>
    <col min="11035" max="11035" width="12.73046875" style="33" customWidth="1"/>
    <col min="11036" max="11036" width="3.73046875" style="33" customWidth="1"/>
    <col min="11037" max="11037" width="12.73046875" style="33" customWidth="1"/>
    <col min="11038" max="11258" width="9.1328125" style="33"/>
    <col min="11259" max="11259" width="4.265625" style="33" bestFit="1" customWidth="1"/>
    <col min="11260" max="11260" width="6.1328125" style="33" customWidth="1"/>
    <col min="11261" max="11262" width="48.1328125" style="33" customWidth="1"/>
    <col min="11263" max="11263" width="41.73046875" style="33" bestFit="1" customWidth="1"/>
    <col min="11264" max="11264" width="26.59765625" style="33" customWidth="1"/>
    <col min="11265" max="11266" width="5.59765625" style="33" customWidth="1"/>
    <col min="11267" max="11286" width="3.73046875" style="33" customWidth="1"/>
    <col min="11287" max="11287" width="0" style="33" hidden="1" customWidth="1"/>
    <col min="11288" max="11288" width="4.59765625" style="33" customWidth="1"/>
    <col min="11289" max="11289" width="12.73046875" style="33" customWidth="1"/>
    <col min="11290" max="11290" width="3.73046875" style="33" customWidth="1"/>
    <col min="11291" max="11291" width="12.73046875" style="33" customWidth="1"/>
    <col min="11292" max="11292" width="3.73046875" style="33" customWidth="1"/>
    <col min="11293" max="11293" width="12.73046875" style="33" customWidth="1"/>
    <col min="11294" max="11514" width="9.1328125" style="33"/>
    <col min="11515" max="11515" width="4.265625" style="33" bestFit="1" customWidth="1"/>
    <col min="11516" max="11516" width="6.1328125" style="33" customWidth="1"/>
    <col min="11517" max="11518" width="48.1328125" style="33" customWidth="1"/>
    <col min="11519" max="11519" width="41.73046875" style="33" bestFit="1" customWidth="1"/>
    <col min="11520" max="11520" width="26.59765625" style="33" customWidth="1"/>
    <col min="11521" max="11522" width="5.59765625" style="33" customWidth="1"/>
    <col min="11523" max="11542" width="3.73046875" style="33" customWidth="1"/>
    <col min="11543" max="11543" width="0" style="33" hidden="1" customWidth="1"/>
    <col min="11544" max="11544" width="4.59765625" style="33" customWidth="1"/>
    <col min="11545" max="11545" width="12.73046875" style="33" customWidth="1"/>
    <col min="11546" max="11546" width="3.73046875" style="33" customWidth="1"/>
    <col min="11547" max="11547" width="12.73046875" style="33" customWidth="1"/>
    <col min="11548" max="11548" width="3.73046875" style="33" customWidth="1"/>
    <col min="11549" max="11549" width="12.73046875" style="33" customWidth="1"/>
    <col min="11550" max="11770" width="9.1328125" style="33"/>
    <col min="11771" max="11771" width="4.265625" style="33" bestFit="1" customWidth="1"/>
    <col min="11772" max="11772" width="6.1328125" style="33" customWidth="1"/>
    <col min="11773" max="11774" width="48.1328125" style="33" customWidth="1"/>
    <col min="11775" max="11775" width="41.73046875" style="33" bestFit="1" customWidth="1"/>
    <col min="11776" max="11776" width="26.59765625" style="33" customWidth="1"/>
    <col min="11777" max="11778" width="5.59765625" style="33" customWidth="1"/>
    <col min="11779" max="11798" width="3.73046875" style="33" customWidth="1"/>
    <col min="11799" max="11799" width="0" style="33" hidden="1" customWidth="1"/>
    <col min="11800" max="11800" width="4.59765625" style="33" customWidth="1"/>
    <col min="11801" max="11801" width="12.73046875" style="33" customWidth="1"/>
    <col min="11802" max="11802" width="3.73046875" style="33" customWidth="1"/>
    <col min="11803" max="11803" width="12.73046875" style="33" customWidth="1"/>
    <col min="11804" max="11804" width="3.73046875" style="33" customWidth="1"/>
    <col min="11805" max="11805" width="12.73046875" style="33" customWidth="1"/>
    <col min="11806" max="12026" width="9.1328125" style="33"/>
    <col min="12027" max="12027" width="4.265625" style="33" bestFit="1" customWidth="1"/>
    <col min="12028" max="12028" width="6.1328125" style="33" customWidth="1"/>
    <col min="12029" max="12030" width="48.1328125" style="33" customWidth="1"/>
    <col min="12031" max="12031" width="41.73046875" style="33" bestFit="1" customWidth="1"/>
    <col min="12032" max="12032" width="26.59765625" style="33" customWidth="1"/>
    <col min="12033" max="12034" width="5.59765625" style="33" customWidth="1"/>
    <col min="12035" max="12054" width="3.73046875" style="33" customWidth="1"/>
    <col min="12055" max="12055" width="0" style="33" hidden="1" customWidth="1"/>
    <col min="12056" max="12056" width="4.59765625" style="33" customWidth="1"/>
    <col min="12057" max="12057" width="12.73046875" style="33" customWidth="1"/>
    <col min="12058" max="12058" width="3.73046875" style="33" customWidth="1"/>
    <col min="12059" max="12059" width="12.73046875" style="33" customWidth="1"/>
    <col min="12060" max="12060" width="3.73046875" style="33" customWidth="1"/>
    <col min="12061" max="12061" width="12.73046875" style="33" customWidth="1"/>
    <col min="12062" max="12282" width="9.1328125" style="33"/>
    <col min="12283" max="12283" width="4.265625" style="33" bestFit="1" customWidth="1"/>
    <col min="12284" max="12284" width="6.1328125" style="33" customWidth="1"/>
    <col min="12285" max="12286" width="48.1328125" style="33" customWidth="1"/>
    <col min="12287" max="12287" width="41.73046875" style="33" bestFit="1" customWidth="1"/>
    <col min="12288" max="12288" width="26.59765625" style="33" customWidth="1"/>
    <col min="12289" max="12290" width="5.59765625" style="33" customWidth="1"/>
    <col min="12291" max="12310" width="3.73046875" style="33" customWidth="1"/>
    <col min="12311" max="12311" width="0" style="33" hidden="1" customWidth="1"/>
    <col min="12312" max="12312" width="4.59765625" style="33" customWidth="1"/>
    <col min="12313" max="12313" width="12.73046875" style="33" customWidth="1"/>
    <col min="12314" max="12314" width="3.73046875" style="33" customWidth="1"/>
    <col min="12315" max="12315" width="12.73046875" style="33" customWidth="1"/>
    <col min="12316" max="12316" width="3.73046875" style="33" customWidth="1"/>
    <col min="12317" max="12317" width="12.73046875" style="33" customWidth="1"/>
    <col min="12318" max="12538" width="9.1328125" style="33"/>
    <col min="12539" max="12539" width="4.265625" style="33" bestFit="1" customWidth="1"/>
    <col min="12540" max="12540" width="6.1328125" style="33" customWidth="1"/>
    <col min="12541" max="12542" width="48.1328125" style="33" customWidth="1"/>
    <col min="12543" max="12543" width="41.73046875" style="33" bestFit="1" customWidth="1"/>
    <col min="12544" max="12544" width="26.59765625" style="33" customWidth="1"/>
    <col min="12545" max="12546" width="5.59765625" style="33" customWidth="1"/>
    <col min="12547" max="12566" width="3.73046875" style="33" customWidth="1"/>
    <col min="12567" max="12567" width="0" style="33" hidden="1" customWidth="1"/>
    <col min="12568" max="12568" width="4.59765625" style="33" customWidth="1"/>
    <col min="12569" max="12569" width="12.73046875" style="33" customWidth="1"/>
    <col min="12570" max="12570" width="3.73046875" style="33" customWidth="1"/>
    <col min="12571" max="12571" width="12.73046875" style="33" customWidth="1"/>
    <col min="12572" max="12572" width="3.73046875" style="33" customWidth="1"/>
    <col min="12573" max="12573" width="12.73046875" style="33" customWidth="1"/>
    <col min="12574" max="12794" width="9.1328125" style="33"/>
    <col min="12795" max="12795" width="4.265625" style="33" bestFit="1" customWidth="1"/>
    <col min="12796" max="12796" width="6.1328125" style="33" customWidth="1"/>
    <col min="12797" max="12798" width="48.1328125" style="33" customWidth="1"/>
    <col min="12799" max="12799" width="41.73046875" style="33" bestFit="1" customWidth="1"/>
    <col min="12800" max="12800" width="26.59765625" style="33" customWidth="1"/>
    <col min="12801" max="12802" width="5.59765625" style="33" customWidth="1"/>
    <col min="12803" max="12822" width="3.73046875" style="33" customWidth="1"/>
    <col min="12823" max="12823" width="0" style="33" hidden="1" customWidth="1"/>
    <col min="12824" max="12824" width="4.59765625" style="33" customWidth="1"/>
    <col min="12825" max="12825" width="12.73046875" style="33" customWidth="1"/>
    <col min="12826" max="12826" width="3.73046875" style="33" customWidth="1"/>
    <col min="12827" max="12827" width="12.73046875" style="33" customWidth="1"/>
    <col min="12828" max="12828" width="3.73046875" style="33" customWidth="1"/>
    <col min="12829" max="12829" width="12.73046875" style="33" customWidth="1"/>
    <col min="12830" max="13050" width="9.1328125" style="33"/>
    <col min="13051" max="13051" width="4.265625" style="33" bestFit="1" customWidth="1"/>
    <col min="13052" max="13052" width="6.1328125" style="33" customWidth="1"/>
    <col min="13053" max="13054" width="48.1328125" style="33" customWidth="1"/>
    <col min="13055" max="13055" width="41.73046875" style="33" bestFit="1" customWidth="1"/>
    <col min="13056" max="13056" width="26.59765625" style="33" customWidth="1"/>
    <col min="13057" max="13058" width="5.59765625" style="33" customWidth="1"/>
    <col min="13059" max="13078" width="3.73046875" style="33" customWidth="1"/>
    <col min="13079" max="13079" width="0" style="33" hidden="1" customWidth="1"/>
    <col min="13080" max="13080" width="4.59765625" style="33" customWidth="1"/>
    <col min="13081" max="13081" width="12.73046875" style="33" customWidth="1"/>
    <col min="13082" max="13082" width="3.73046875" style="33" customWidth="1"/>
    <col min="13083" max="13083" width="12.73046875" style="33" customWidth="1"/>
    <col min="13084" max="13084" width="3.73046875" style="33" customWidth="1"/>
    <col min="13085" max="13085" width="12.73046875" style="33" customWidth="1"/>
    <col min="13086" max="13306" width="9.1328125" style="33"/>
    <col min="13307" max="13307" width="4.265625" style="33" bestFit="1" customWidth="1"/>
    <col min="13308" max="13308" width="6.1328125" style="33" customWidth="1"/>
    <col min="13309" max="13310" width="48.1328125" style="33" customWidth="1"/>
    <col min="13311" max="13311" width="41.73046875" style="33" bestFit="1" customWidth="1"/>
    <col min="13312" max="13312" width="26.59765625" style="33" customWidth="1"/>
    <col min="13313" max="13314" width="5.59765625" style="33" customWidth="1"/>
    <col min="13315" max="13334" width="3.73046875" style="33" customWidth="1"/>
    <col min="13335" max="13335" width="0" style="33" hidden="1" customWidth="1"/>
    <col min="13336" max="13336" width="4.59765625" style="33" customWidth="1"/>
    <col min="13337" max="13337" width="12.73046875" style="33" customWidth="1"/>
    <col min="13338" max="13338" width="3.73046875" style="33" customWidth="1"/>
    <col min="13339" max="13339" width="12.73046875" style="33" customWidth="1"/>
    <col min="13340" max="13340" width="3.73046875" style="33" customWidth="1"/>
    <col min="13341" max="13341" width="12.73046875" style="33" customWidth="1"/>
    <col min="13342" max="13562" width="9.1328125" style="33"/>
    <col min="13563" max="13563" width="4.265625" style="33" bestFit="1" customWidth="1"/>
    <col min="13564" max="13564" width="6.1328125" style="33" customWidth="1"/>
    <col min="13565" max="13566" width="48.1328125" style="33" customWidth="1"/>
    <col min="13567" max="13567" width="41.73046875" style="33" bestFit="1" customWidth="1"/>
    <col min="13568" max="13568" width="26.59765625" style="33" customWidth="1"/>
    <col min="13569" max="13570" width="5.59765625" style="33" customWidth="1"/>
    <col min="13571" max="13590" width="3.73046875" style="33" customWidth="1"/>
    <col min="13591" max="13591" width="0" style="33" hidden="1" customWidth="1"/>
    <col min="13592" max="13592" width="4.59765625" style="33" customWidth="1"/>
    <col min="13593" max="13593" width="12.73046875" style="33" customWidth="1"/>
    <col min="13594" max="13594" width="3.73046875" style="33" customWidth="1"/>
    <col min="13595" max="13595" width="12.73046875" style="33" customWidth="1"/>
    <col min="13596" max="13596" width="3.73046875" style="33" customWidth="1"/>
    <col min="13597" max="13597" width="12.73046875" style="33" customWidth="1"/>
    <col min="13598" max="13818" width="9.1328125" style="33"/>
    <col min="13819" max="13819" width="4.265625" style="33" bestFit="1" customWidth="1"/>
    <col min="13820" max="13820" width="6.1328125" style="33" customWidth="1"/>
    <col min="13821" max="13822" width="48.1328125" style="33" customWidth="1"/>
    <col min="13823" max="13823" width="41.73046875" style="33" bestFit="1" customWidth="1"/>
    <col min="13824" max="13824" width="26.59765625" style="33" customWidth="1"/>
    <col min="13825" max="13826" width="5.59765625" style="33" customWidth="1"/>
    <col min="13827" max="13846" width="3.73046875" style="33" customWidth="1"/>
    <col min="13847" max="13847" width="0" style="33" hidden="1" customWidth="1"/>
    <col min="13848" max="13848" width="4.59765625" style="33" customWidth="1"/>
    <col min="13849" max="13849" width="12.73046875" style="33" customWidth="1"/>
    <col min="13850" max="13850" width="3.73046875" style="33" customWidth="1"/>
    <col min="13851" max="13851" width="12.73046875" style="33" customWidth="1"/>
    <col min="13852" max="13852" width="3.73046875" style="33" customWidth="1"/>
    <col min="13853" max="13853" width="12.73046875" style="33" customWidth="1"/>
    <col min="13854" max="14074" width="9.1328125" style="33"/>
    <col min="14075" max="14075" width="4.265625" style="33" bestFit="1" customWidth="1"/>
    <col min="14076" max="14076" width="6.1328125" style="33" customWidth="1"/>
    <col min="14077" max="14078" width="48.1328125" style="33" customWidth="1"/>
    <col min="14079" max="14079" width="41.73046875" style="33" bestFit="1" customWidth="1"/>
    <col min="14080" max="14080" width="26.59765625" style="33" customWidth="1"/>
    <col min="14081" max="14082" width="5.59765625" style="33" customWidth="1"/>
    <col min="14083" max="14102" width="3.73046875" style="33" customWidth="1"/>
    <col min="14103" max="14103" width="0" style="33" hidden="1" customWidth="1"/>
    <col min="14104" max="14104" width="4.59765625" style="33" customWidth="1"/>
    <col min="14105" max="14105" width="12.73046875" style="33" customWidth="1"/>
    <col min="14106" max="14106" width="3.73046875" style="33" customWidth="1"/>
    <col min="14107" max="14107" width="12.73046875" style="33" customWidth="1"/>
    <col min="14108" max="14108" width="3.73046875" style="33" customWidth="1"/>
    <col min="14109" max="14109" width="12.73046875" style="33" customWidth="1"/>
    <col min="14110" max="14330" width="9.1328125" style="33"/>
    <col min="14331" max="14331" width="4.265625" style="33" bestFit="1" customWidth="1"/>
    <col min="14332" max="14332" width="6.1328125" style="33" customWidth="1"/>
    <col min="14333" max="14334" width="48.1328125" style="33" customWidth="1"/>
    <col min="14335" max="14335" width="41.73046875" style="33" bestFit="1" customWidth="1"/>
    <col min="14336" max="14336" width="26.59765625" style="33" customWidth="1"/>
    <col min="14337" max="14338" width="5.59765625" style="33" customWidth="1"/>
    <col min="14339" max="14358" width="3.73046875" style="33" customWidth="1"/>
    <col min="14359" max="14359" width="0" style="33" hidden="1" customWidth="1"/>
    <col min="14360" max="14360" width="4.59765625" style="33" customWidth="1"/>
    <col min="14361" max="14361" width="12.73046875" style="33" customWidth="1"/>
    <col min="14362" max="14362" width="3.73046875" style="33" customWidth="1"/>
    <col min="14363" max="14363" width="12.73046875" style="33" customWidth="1"/>
    <col min="14364" max="14364" width="3.73046875" style="33" customWidth="1"/>
    <col min="14365" max="14365" width="12.73046875" style="33" customWidth="1"/>
    <col min="14366" max="14586" width="9.1328125" style="33"/>
    <col min="14587" max="14587" width="4.265625" style="33" bestFit="1" customWidth="1"/>
    <col min="14588" max="14588" width="6.1328125" style="33" customWidth="1"/>
    <col min="14589" max="14590" width="48.1328125" style="33" customWidth="1"/>
    <col min="14591" max="14591" width="41.73046875" style="33" bestFit="1" customWidth="1"/>
    <col min="14592" max="14592" width="26.59765625" style="33" customWidth="1"/>
    <col min="14593" max="14594" width="5.59765625" style="33" customWidth="1"/>
    <col min="14595" max="14614" width="3.73046875" style="33" customWidth="1"/>
    <col min="14615" max="14615" width="0" style="33" hidden="1" customWidth="1"/>
    <col min="14616" max="14616" width="4.59765625" style="33" customWidth="1"/>
    <col min="14617" max="14617" width="12.73046875" style="33" customWidth="1"/>
    <col min="14618" max="14618" width="3.73046875" style="33" customWidth="1"/>
    <col min="14619" max="14619" width="12.73046875" style="33" customWidth="1"/>
    <col min="14620" max="14620" width="3.73046875" style="33" customWidth="1"/>
    <col min="14621" max="14621" width="12.73046875" style="33" customWidth="1"/>
    <col min="14622" max="14842" width="9.1328125" style="33"/>
    <col min="14843" max="14843" width="4.265625" style="33" bestFit="1" customWidth="1"/>
    <col min="14844" max="14844" width="6.1328125" style="33" customWidth="1"/>
    <col min="14845" max="14846" width="48.1328125" style="33" customWidth="1"/>
    <col min="14847" max="14847" width="41.73046875" style="33" bestFit="1" customWidth="1"/>
    <col min="14848" max="14848" width="26.59765625" style="33" customWidth="1"/>
    <col min="14849" max="14850" width="5.59765625" style="33" customWidth="1"/>
    <col min="14851" max="14870" width="3.73046875" style="33" customWidth="1"/>
    <col min="14871" max="14871" width="0" style="33" hidden="1" customWidth="1"/>
    <col min="14872" max="14872" width="4.59765625" style="33" customWidth="1"/>
    <col min="14873" max="14873" width="12.73046875" style="33" customWidth="1"/>
    <col min="14874" max="14874" width="3.73046875" style="33" customWidth="1"/>
    <col min="14875" max="14875" width="12.73046875" style="33" customWidth="1"/>
    <col min="14876" max="14876" width="3.73046875" style="33" customWidth="1"/>
    <col min="14877" max="14877" width="12.73046875" style="33" customWidth="1"/>
    <col min="14878" max="15098" width="9.1328125" style="33"/>
    <col min="15099" max="15099" width="4.265625" style="33" bestFit="1" customWidth="1"/>
    <col min="15100" max="15100" width="6.1328125" style="33" customWidth="1"/>
    <col min="15101" max="15102" width="48.1328125" style="33" customWidth="1"/>
    <col min="15103" max="15103" width="41.73046875" style="33" bestFit="1" customWidth="1"/>
    <col min="15104" max="15104" width="26.59765625" style="33" customWidth="1"/>
    <col min="15105" max="15106" width="5.59765625" style="33" customWidth="1"/>
    <col min="15107" max="15126" width="3.73046875" style="33" customWidth="1"/>
    <col min="15127" max="15127" width="0" style="33" hidden="1" customWidth="1"/>
    <col min="15128" max="15128" width="4.59765625" style="33" customWidth="1"/>
    <col min="15129" max="15129" width="12.73046875" style="33" customWidth="1"/>
    <col min="15130" max="15130" width="3.73046875" style="33" customWidth="1"/>
    <col min="15131" max="15131" width="12.73046875" style="33" customWidth="1"/>
    <col min="15132" max="15132" width="3.73046875" style="33" customWidth="1"/>
    <col min="15133" max="15133" width="12.73046875" style="33" customWidth="1"/>
    <col min="15134" max="15354" width="9.1328125" style="33"/>
    <col min="15355" max="15355" width="4.265625" style="33" bestFit="1" customWidth="1"/>
    <col min="15356" max="15356" width="6.1328125" style="33" customWidth="1"/>
    <col min="15357" max="15358" width="48.1328125" style="33" customWidth="1"/>
    <col min="15359" max="15359" width="41.73046875" style="33" bestFit="1" customWidth="1"/>
    <col min="15360" max="15360" width="26.59765625" style="33" customWidth="1"/>
    <col min="15361" max="15362" width="5.59765625" style="33" customWidth="1"/>
    <col min="15363" max="15382" width="3.73046875" style="33" customWidth="1"/>
    <col min="15383" max="15383" width="0" style="33" hidden="1" customWidth="1"/>
    <col min="15384" max="15384" width="4.59765625" style="33" customWidth="1"/>
    <col min="15385" max="15385" width="12.73046875" style="33" customWidth="1"/>
    <col min="15386" max="15386" width="3.73046875" style="33" customWidth="1"/>
    <col min="15387" max="15387" width="12.73046875" style="33" customWidth="1"/>
    <col min="15388" max="15388" width="3.73046875" style="33" customWidth="1"/>
    <col min="15389" max="15389" width="12.73046875" style="33" customWidth="1"/>
    <col min="15390" max="15610" width="9.1328125" style="33"/>
    <col min="15611" max="15611" width="4.265625" style="33" bestFit="1" customWidth="1"/>
    <col min="15612" max="15612" width="6.1328125" style="33" customWidth="1"/>
    <col min="15613" max="15614" width="48.1328125" style="33" customWidth="1"/>
    <col min="15615" max="15615" width="41.73046875" style="33" bestFit="1" customWidth="1"/>
    <col min="15616" max="15616" width="26.59765625" style="33" customWidth="1"/>
    <col min="15617" max="15618" width="5.59765625" style="33" customWidth="1"/>
    <col min="15619" max="15638" width="3.73046875" style="33" customWidth="1"/>
    <col min="15639" max="15639" width="0" style="33" hidden="1" customWidth="1"/>
    <col min="15640" max="15640" width="4.59765625" style="33" customWidth="1"/>
    <col min="15641" max="15641" width="12.73046875" style="33" customWidth="1"/>
    <col min="15642" max="15642" width="3.73046875" style="33" customWidth="1"/>
    <col min="15643" max="15643" width="12.73046875" style="33" customWidth="1"/>
    <col min="15644" max="15644" width="3.73046875" style="33" customWidth="1"/>
    <col min="15645" max="15645" width="12.73046875" style="33" customWidth="1"/>
    <col min="15646" max="15866" width="9.1328125" style="33"/>
    <col min="15867" max="15867" width="4.265625" style="33" bestFit="1" customWidth="1"/>
    <col min="15868" max="15868" width="6.1328125" style="33" customWidth="1"/>
    <col min="15869" max="15870" width="48.1328125" style="33" customWidth="1"/>
    <col min="15871" max="15871" width="41.73046875" style="33" bestFit="1" customWidth="1"/>
    <col min="15872" max="15872" width="26.59765625" style="33" customWidth="1"/>
    <col min="15873" max="15874" width="5.59765625" style="33" customWidth="1"/>
    <col min="15875" max="15894" width="3.73046875" style="33" customWidth="1"/>
    <col min="15895" max="15895" width="0" style="33" hidden="1" customWidth="1"/>
    <col min="15896" max="15896" width="4.59765625" style="33" customWidth="1"/>
    <col min="15897" max="15897" width="12.73046875" style="33" customWidth="1"/>
    <col min="15898" max="15898" width="3.73046875" style="33" customWidth="1"/>
    <col min="15899" max="15899" width="12.73046875" style="33" customWidth="1"/>
    <col min="15900" max="15900" width="3.73046875" style="33" customWidth="1"/>
    <col min="15901" max="15901" width="12.73046875" style="33" customWidth="1"/>
    <col min="15902" max="16122" width="9.1328125" style="33"/>
    <col min="16123" max="16123" width="4.265625" style="33" bestFit="1" customWidth="1"/>
    <col min="16124" max="16124" width="6.1328125" style="33" customWidth="1"/>
    <col min="16125" max="16126" width="48.1328125" style="33" customWidth="1"/>
    <col min="16127" max="16127" width="41.73046875" style="33" bestFit="1" customWidth="1"/>
    <col min="16128" max="16128" width="26.59765625" style="33" customWidth="1"/>
    <col min="16129" max="16130" width="5.59765625" style="33" customWidth="1"/>
    <col min="16131" max="16150" width="3.73046875" style="33" customWidth="1"/>
    <col min="16151" max="16151" width="0" style="33" hidden="1" customWidth="1"/>
    <col min="16152" max="16152" width="4.59765625" style="33" customWidth="1"/>
    <col min="16153" max="16153" width="12.73046875" style="33" customWidth="1"/>
    <col min="16154" max="16154" width="3.73046875" style="33" customWidth="1"/>
    <col min="16155" max="16155" width="12.73046875" style="33" customWidth="1"/>
    <col min="16156" max="16156" width="3.73046875" style="33" customWidth="1"/>
    <col min="16157" max="16157" width="12.73046875" style="33" customWidth="1"/>
    <col min="16158" max="16384" width="9.1328125" style="33"/>
  </cols>
  <sheetData>
    <row r="1" spans="1:29" ht="18" customHeight="1" x14ac:dyDescent="0.45">
      <c r="A1" s="222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4"/>
    </row>
    <row r="2" spans="1:29" ht="18" customHeight="1" x14ac:dyDescent="0.45">
      <c r="A2" s="195" t="s">
        <v>1</v>
      </c>
      <c r="B2" s="196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1"/>
    </row>
    <row r="3" spans="1:29" ht="15" customHeight="1" x14ac:dyDescent="0.45">
      <c r="A3" s="225"/>
      <c r="B3" s="226"/>
      <c r="C3" s="226"/>
      <c r="D3" s="226"/>
      <c r="E3" s="226"/>
      <c r="F3" s="226"/>
      <c r="G3" s="227"/>
      <c r="H3" s="250" t="s">
        <v>2</v>
      </c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1"/>
      <c r="AB3" s="228"/>
      <c r="AC3" s="230" t="s">
        <v>3</v>
      </c>
    </row>
    <row r="4" spans="1:29" ht="15" customHeight="1" x14ac:dyDescent="0.45">
      <c r="A4" s="232"/>
      <c r="B4" s="234" t="s">
        <v>4</v>
      </c>
      <c r="C4" s="236" t="s">
        <v>5</v>
      </c>
      <c r="D4" s="258" t="s">
        <v>6</v>
      </c>
      <c r="E4" s="260" t="s">
        <v>7</v>
      </c>
      <c r="F4" s="78" t="s">
        <v>8</v>
      </c>
      <c r="G4" s="261" t="s">
        <v>9</v>
      </c>
      <c r="H4" s="238" t="s">
        <v>10</v>
      </c>
      <c r="I4" s="239"/>
      <c r="J4" s="239"/>
      <c r="K4" s="239"/>
      <c r="L4" s="240"/>
      <c r="M4" s="241" t="s">
        <v>11</v>
      </c>
      <c r="N4" s="239"/>
      <c r="O4" s="239"/>
      <c r="P4" s="239"/>
      <c r="Q4" s="240"/>
      <c r="R4" s="241" t="s">
        <v>12</v>
      </c>
      <c r="S4" s="239"/>
      <c r="T4" s="239"/>
      <c r="U4" s="239"/>
      <c r="V4" s="240"/>
      <c r="W4" s="238" t="s">
        <v>13</v>
      </c>
      <c r="X4" s="239"/>
      <c r="Y4" s="239"/>
      <c r="Z4" s="239"/>
      <c r="AA4" s="240"/>
      <c r="AB4" s="229"/>
      <c r="AC4" s="231"/>
    </row>
    <row r="5" spans="1:29" ht="15" customHeight="1" x14ac:dyDescent="0.45">
      <c r="A5" s="233"/>
      <c r="B5" s="235"/>
      <c r="C5" s="237"/>
      <c r="D5" s="259"/>
      <c r="E5" s="250" t="s">
        <v>14</v>
      </c>
      <c r="F5" s="78" t="s">
        <v>15</v>
      </c>
      <c r="G5" s="261"/>
      <c r="H5" s="1" t="s">
        <v>16</v>
      </c>
      <c r="I5" s="2" t="s">
        <v>17</v>
      </c>
      <c r="J5" s="2" t="s">
        <v>18</v>
      </c>
      <c r="K5" s="2" t="s">
        <v>19</v>
      </c>
      <c r="L5" s="3" t="s">
        <v>20</v>
      </c>
      <c r="M5" s="1" t="s">
        <v>16</v>
      </c>
      <c r="N5" s="2" t="s">
        <v>17</v>
      </c>
      <c r="O5" s="2" t="s">
        <v>18</v>
      </c>
      <c r="P5" s="2" t="s">
        <v>19</v>
      </c>
      <c r="Q5" s="3" t="s">
        <v>20</v>
      </c>
      <c r="R5" s="1" t="s">
        <v>16</v>
      </c>
      <c r="S5" s="2" t="s">
        <v>17</v>
      </c>
      <c r="T5" s="2" t="s">
        <v>18</v>
      </c>
      <c r="U5" s="2" t="s">
        <v>19</v>
      </c>
      <c r="V5" s="3" t="s">
        <v>20</v>
      </c>
      <c r="W5" s="1" t="s">
        <v>16</v>
      </c>
      <c r="X5" s="2" t="s">
        <v>17</v>
      </c>
      <c r="Y5" s="2" t="s">
        <v>18</v>
      </c>
      <c r="Z5" s="2" t="s">
        <v>19</v>
      </c>
      <c r="AA5" s="3" t="s">
        <v>20</v>
      </c>
      <c r="AB5" s="192"/>
      <c r="AC5" s="112"/>
    </row>
    <row r="6" spans="1:29" ht="15" customHeight="1" x14ac:dyDescent="0.45">
      <c r="A6" s="197"/>
      <c r="B6" s="198"/>
      <c r="C6" s="105" t="s">
        <v>21</v>
      </c>
      <c r="D6" s="79"/>
      <c r="E6" s="80"/>
      <c r="F6" s="178">
        <f>SUM(H6:J6)+SUM(M6:O6)+SUM(R6:T6)+SUM(W6:Y6)</f>
        <v>96</v>
      </c>
      <c r="G6" s="82">
        <f>SUM(G7:G11)</f>
        <v>20</v>
      </c>
      <c r="H6" s="83">
        <f>SUM(H7:H11)</f>
        <v>24</v>
      </c>
      <c r="I6" s="84">
        <f>SUM(I7:I11)</f>
        <v>24</v>
      </c>
      <c r="J6" s="84">
        <f>SUM(J7:J11)</f>
        <v>0</v>
      </c>
      <c r="K6" s="83"/>
      <c r="L6" s="85">
        <f>SUM(L7:L11)</f>
        <v>8</v>
      </c>
      <c r="M6" s="86">
        <f>SUM(M7:M11)</f>
        <v>0</v>
      </c>
      <c r="N6" s="84">
        <f>SUM(N7:N11)</f>
        <v>0</v>
      </c>
      <c r="O6" s="84">
        <f>SUM(O7:O11)</f>
        <v>0</v>
      </c>
      <c r="P6" s="83"/>
      <c r="Q6" s="85">
        <f>SUM(Q7:Q11)</f>
        <v>0</v>
      </c>
      <c r="R6" s="86">
        <f>SUM(R7:R11)</f>
        <v>0</v>
      </c>
      <c r="S6" s="84">
        <f>SUM(S7:S11)</f>
        <v>0</v>
      </c>
      <c r="T6" s="84">
        <f>SUM(T7:T11)</f>
        <v>0</v>
      </c>
      <c r="U6" s="83"/>
      <c r="V6" s="85">
        <f>SUM(V7:V11)</f>
        <v>0</v>
      </c>
      <c r="W6" s="86">
        <f>SUM(W7:W11)</f>
        <v>20</v>
      </c>
      <c r="X6" s="84">
        <f>SUM(X7:X11)</f>
        <v>28</v>
      </c>
      <c r="Y6" s="84">
        <f>SUM(Y7:Y11)</f>
        <v>0</v>
      </c>
      <c r="Z6" s="83"/>
      <c r="AA6" s="85">
        <f>SUM(AA7:AA11)</f>
        <v>12</v>
      </c>
      <c r="AB6" s="87"/>
      <c r="AC6" s="113"/>
    </row>
    <row r="7" spans="1:29" ht="15" customHeight="1" x14ac:dyDescent="0.45">
      <c r="A7" s="193">
        <v>1</v>
      </c>
      <c r="B7" s="194" t="s">
        <v>22</v>
      </c>
      <c r="C7" s="274" t="s">
        <v>117</v>
      </c>
      <c r="D7" s="4" t="s">
        <v>23</v>
      </c>
      <c r="E7" s="5"/>
      <c r="F7" s="171">
        <f>SUM(H7:J7)+SUM(M7:O7)+SUM(R7:T7)+SUM(W7:Y7)</f>
        <v>24</v>
      </c>
      <c r="G7" s="175">
        <f>L7+Q7+V7+AA7</f>
        <v>4</v>
      </c>
      <c r="H7" s="6">
        <v>12</v>
      </c>
      <c r="I7" s="275">
        <v>12</v>
      </c>
      <c r="J7" s="275">
        <v>0</v>
      </c>
      <c r="K7" s="7" t="s">
        <v>24</v>
      </c>
      <c r="L7" s="8">
        <v>4</v>
      </c>
      <c r="M7" s="9"/>
      <c r="N7" s="10"/>
      <c r="O7" s="10"/>
      <c r="P7" s="10"/>
      <c r="Q7" s="11"/>
      <c r="R7" s="9"/>
      <c r="S7" s="10"/>
      <c r="T7" s="10"/>
      <c r="U7" s="10"/>
      <c r="V7" s="11"/>
      <c r="W7" s="6"/>
      <c r="X7" s="7"/>
      <c r="Y7" s="7"/>
      <c r="Z7" s="7"/>
      <c r="AA7" s="8"/>
      <c r="AB7" s="90"/>
      <c r="AC7" s="114"/>
    </row>
    <row r="8" spans="1:29" ht="15" customHeight="1" x14ac:dyDescent="0.45">
      <c r="A8" s="119">
        <v>2</v>
      </c>
      <c r="B8" s="199" t="s">
        <v>22</v>
      </c>
      <c r="C8" s="12" t="s">
        <v>25</v>
      </c>
      <c r="D8" s="12" t="s">
        <v>26</v>
      </c>
      <c r="E8" s="13"/>
      <c r="F8" s="172">
        <f t="shared" ref="F8:F11" si="0">SUM(H8:J8)+SUM(M8:O8)+SUM(R8:T8)+SUM(W8:Y8)</f>
        <v>16</v>
      </c>
      <c r="G8" s="176">
        <f t="shared" ref="G8:G11" si="1">L8+Q8+V8+AA8</f>
        <v>4</v>
      </c>
      <c r="H8" s="14"/>
      <c r="I8" s="15"/>
      <c r="J8" s="15"/>
      <c r="K8" s="15"/>
      <c r="L8" s="16"/>
      <c r="M8" s="17"/>
      <c r="N8" s="18"/>
      <c r="O8" s="18"/>
      <c r="P8" s="18"/>
      <c r="Q8" s="19"/>
      <c r="R8" s="217"/>
      <c r="S8" s="218"/>
      <c r="T8" s="218"/>
      <c r="U8" s="218"/>
      <c r="V8" s="219"/>
      <c r="W8" s="217">
        <v>12</v>
      </c>
      <c r="X8" s="218">
        <v>4</v>
      </c>
      <c r="Y8" s="218">
        <v>0</v>
      </c>
      <c r="Z8" s="218" t="s">
        <v>24</v>
      </c>
      <c r="AA8" s="219">
        <v>4</v>
      </c>
      <c r="AB8" s="93"/>
      <c r="AC8" s="115"/>
    </row>
    <row r="9" spans="1:29" ht="15" customHeight="1" x14ac:dyDescent="0.45">
      <c r="A9" s="119">
        <v>3</v>
      </c>
      <c r="B9" s="199" t="s">
        <v>22</v>
      </c>
      <c r="C9" s="12" t="s">
        <v>27</v>
      </c>
      <c r="D9" s="12" t="s">
        <v>28</v>
      </c>
      <c r="E9" s="13"/>
      <c r="F9" s="172">
        <f t="shared" ref="F9" si="2">SUM(H9:J9)+SUM(M9:O9)+SUM(R9:T9)+SUM(W9:Y9)</f>
        <v>24</v>
      </c>
      <c r="G9" s="176">
        <f t="shared" si="1"/>
        <v>4</v>
      </c>
      <c r="H9" s="14">
        <v>12</v>
      </c>
      <c r="I9" s="15">
        <v>12</v>
      </c>
      <c r="J9" s="15">
        <v>0</v>
      </c>
      <c r="K9" s="15" t="s">
        <v>24</v>
      </c>
      <c r="L9" s="16">
        <v>4</v>
      </c>
      <c r="M9" s="17"/>
      <c r="N9" s="18"/>
      <c r="O9" s="18"/>
      <c r="P9" s="18"/>
      <c r="Q9" s="19"/>
      <c r="R9" s="17"/>
      <c r="S9" s="18"/>
      <c r="T9" s="18"/>
      <c r="U9" s="18"/>
      <c r="V9" s="19"/>
      <c r="W9" s="14"/>
      <c r="X9" s="15"/>
      <c r="Y9" s="15"/>
      <c r="Z9" s="15"/>
      <c r="AA9" s="16"/>
      <c r="AB9" s="94"/>
      <c r="AC9" s="116"/>
    </row>
    <row r="10" spans="1:29" ht="15" customHeight="1" x14ac:dyDescent="0.45">
      <c r="A10" s="119">
        <v>4</v>
      </c>
      <c r="B10" s="199" t="s">
        <v>22</v>
      </c>
      <c r="C10" s="200" t="s">
        <v>29</v>
      </c>
      <c r="D10" s="200" t="s">
        <v>30</v>
      </c>
      <c r="E10" s="201"/>
      <c r="F10" s="172">
        <f t="shared" si="0"/>
        <v>16</v>
      </c>
      <c r="G10" s="176">
        <f t="shared" si="1"/>
        <v>4</v>
      </c>
      <c r="H10" s="14"/>
      <c r="I10" s="15"/>
      <c r="J10" s="15"/>
      <c r="K10" s="15"/>
      <c r="L10" s="16"/>
      <c r="M10" s="20"/>
      <c r="N10" s="15"/>
      <c r="O10" s="15"/>
      <c r="P10" s="15"/>
      <c r="Q10" s="16"/>
      <c r="R10" s="21"/>
      <c r="S10" s="22"/>
      <c r="T10" s="22"/>
      <c r="U10" s="22"/>
      <c r="V10" s="23"/>
      <c r="W10" s="14">
        <v>4</v>
      </c>
      <c r="X10" s="15">
        <v>12</v>
      </c>
      <c r="Y10" s="15">
        <v>0</v>
      </c>
      <c r="Z10" s="15" t="s">
        <v>31</v>
      </c>
      <c r="AA10" s="16">
        <v>4</v>
      </c>
      <c r="AB10" s="93"/>
      <c r="AC10" s="115"/>
    </row>
    <row r="11" spans="1:29" s="204" customFormat="1" ht="15" customHeight="1" x14ac:dyDescent="0.45">
      <c r="A11" s="122">
        <v>5</v>
      </c>
      <c r="B11" s="202" t="s">
        <v>32</v>
      </c>
      <c r="C11" s="216" t="s">
        <v>33</v>
      </c>
      <c r="D11" s="203" t="s">
        <v>34</v>
      </c>
      <c r="E11" s="174"/>
      <c r="F11" s="173">
        <f t="shared" si="0"/>
        <v>16</v>
      </c>
      <c r="G11" s="177">
        <f t="shared" si="1"/>
        <v>4</v>
      </c>
      <c r="H11" s="1"/>
      <c r="I11" s="2"/>
      <c r="J11" s="2"/>
      <c r="K11" s="2"/>
      <c r="L11" s="3"/>
      <c r="M11" s="26"/>
      <c r="N11" s="27"/>
      <c r="O11" s="27"/>
      <c r="P11" s="27"/>
      <c r="Q11" s="28"/>
      <c r="R11" s="26"/>
      <c r="S11" s="27"/>
      <c r="T11" s="27"/>
      <c r="U11" s="27"/>
      <c r="V11" s="28"/>
      <c r="W11" s="1">
        <v>4</v>
      </c>
      <c r="X11" s="2">
        <v>12</v>
      </c>
      <c r="Y11" s="2">
        <v>0</v>
      </c>
      <c r="Z11" s="2" t="s">
        <v>24</v>
      </c>
      <c r="AA11" s="3">
        <v>4</v>
      </c>
      <c r="AB11" s="97"/>
      <c r="AC11" s="117"/>
    </row>
    <row r="12" spans="1:29" ht="15" customHeight="1" x14ac:dyDescent="0.45">
      <c r="A12" s="197"/>
      <c r="B12" s="198"/>
      <c r="C12" s="168" t="s">
        <v>35</v>
      </c>
      <c r="D12" s="169"/>
      <c r="E12" s="170"/>
      <c r="F12" s="179">
        <f>SUM(H12:J12)+SUM(M12:O12)+SUM(R12:T12)+SUM(W12:Y12)</f>
        <v>84</v>
      </c>
      <c r="G12" s="82">
        <f>SUM(G13:G17)</f>
        <v>20</v>
      </c>
      <c r="H12" s="83">
        <f>SUM(H13:H17)</f>
        <v>16</v>
      </c>
      <c r="I12" s="84">
        <f>SUM(I13:I17)</f>
        <v>0</v>
      </c>
      <c r="J12" s="84">
        <f>SUM(J13:J17)</f>
        <v>16</v>
      </c>
      <c r="K12" s="83"/>
      <c r="L12" s="85">
        <f>SUM(L13:L17)</f>
        <v>8</v>
      </c>
      <c r="M12" s="86">
        <f>SUM(M13:M17)</f>
        <v>16</v>
      </c>
      <c r="N12" s="84">
        <f>SUM(N13:N17)</f>
        <v>24</v>
      </c>
      <c r="O12" s="84">
        <f>SUM(O13:O17)</f>
        <v>12</v>
      </c>
      <c r="P12" s="83"/>
      <c r="Q12" s="85">
        <f>SUM(Q13:Q17)</f>
        <v>12</v>
      </c>
      <c r="R12" s="86">
        <f>SUM(R13:R17)</f>
        <v>0</v>
      </c>
      <c r="S12" s="84">
        <f>SUM(S13:S17)</f>
        <v>0</v>
      </c>
      <c r="T12" s="84">
        <f>SUM(T13:T17)</f>
        <v>0</v>
      </c>
      <c r="U12" s="83"/>
      <c r="V12" s="85">
        <f>SUM(V13:V17)</f>
        <v>0</v>
      </c>
      <c r="W12" s="86">
        <f>SUM(W13:W17)</f>
        <v>0</v>
      </c>
      <c r="X12" s="84">
        <f>SUM(X13:X17)</f>
        <v>0</v>
      </c>
      <c r="Y12" s="84">
        <f>SUM(Y13:Y17)</f>
        <v>0</v>
      </c>
      <c r="Z12" s="83"/>
      <c r="AA12" s="85">
        <f>SUM(AA13:AA17)</f>
        <v>0</v>
      </c>
      <c r="AB12" s="87"/>
      <c r="AC12" s="113"/>
    </row>
    <row r="13" spans="1:29" ht="15" customHeight="1" x14ac:dyDescent="0.45">
      <c r="A13" s="193">
        <v>6</v>
      </c>
      <c r="B13" s="194" t="s">
        <v>22</v>
      </c>
      <c r="C13" s="4" t="s">
        <v>36</v>
      </c>
      <c r="D13" s="4" t="s">
        <v>37</v>
      </c>
      <c r="E13" s="5"/>
      <c r="F13" s="88">
        <f>SUM(H13:J13)+SUM(M13:O13)+SUM(R13:T13)+SUM(W13:Y13)</f>
        <v>16</v>
      </c>
      <c r="G13" s="89">
        <f>L13+Q13+V13+AA13</f>
        <v>4</v>
      </c>
      <c r="H13" s="6">
        <v>12</v>
      </c>
      <c r="I13" s="7">
        <v>0</v>
      </c>
      <c r="J13" s="7">
        <v>4</v>
      </c>
      <c r="K13" s="7" t="s">
        <v>31</v>
      </c>
      <c r="L13" s="8">
        <v>4</v>
      </c>
      <c r="M13" s="9"/>
      <c r="N13" s="10"/>
      <c r="O13" s="10"/>
      <c r="P13" s="10"/>
      <c r="Q13" s="11"/>
      <c r="R13" s="9"/>
      <c r="S13" s="10"/>
      <c r="T13" s="10"/>
      <c r="U13" s="10"/>
      <c r="V13" s="11"/>
      <c r="W13" s="6"/>
      <c r="X13" s="7"/>
      <c r="Y13" s="7"/>
      <c r="Z13" s="7"/>
      <c r="AA13" s="8"/>
      <c r="AB13" s="90"/>
      <c r="AC13" s="118"/>
    </row>
    <row r="14" spans="1:29" ht="15" customHeight="1" x14ac:dyDescent="0.45">
      <c r="A14" s="119">
        <v>7</v>
      </c>
      <c r="B14" s="199" t="s">
        <v>22</v>
      </c>
      <c r="C14" s="12" t="s">
        <v>38</v>
      </c>
      <c r="D14" s="12" t="s">
        <v>39</v>
      </c>
      <c r="E14" s="13"/>
      <c r="F14" s="91">
        <f t="shared" ref="F14:F17" si="3">SUM(H14:J14)+SUM(M14:O14)+SUM(R14:T14)+SUM(W14:Y14)</f>
        <v>12</v>
      </c>
      <c r="G14" s="92">
        <f t="shared" ref="G14:G17" si="4">L14+Q14+V14+AA14</f>
        <v>4</v>
      </c>
      <c r="H14" s="14"/>
      <c r="I14" s="15"/>
      <c r="J14" s="15"/>
      <c r="K14" s="15"/>
      <c r="L14" s="16"/>
      <c r="M14" s="20">
        <v>0</v>
      </c>
      <c r="N14" s="15">
        <v>12</v>
      </c>
      <c r="O14" s="15">
        <v>0</v>
      </c>
      <c r="P14" s="15" t="s">
        <v>24</v>
      </c>
      <c r="Q14" s="16">
        <v>4</v>
      </c>
      <c r="R14" s="29"/>
      <c r="S14" s="30"/>
      <c r="T14" s="30"/>
      <c r="U14" s="30"/>
      <c r="V14" s="31"/>
      <c r="W14" s="32"/>
      <c r="X14" s="30"/>
      <c r="Y14" s="30"/>
      <c r="Z14" s="30"/>
      <c r="AA14" s="16"/>
      <c r="AB14" s="93"/>
      <c r="AC14" s="116"/>
    </row>
    <row r="15" spans="1:29" ht="15" customHeight="1" x14ac:dyDescent="0.45">
      <c r="A15" s="119">
        <v>8</v>
      </c>
      <c r="B15" s="199" t="s">
        <v>22</v>
      </c>
      <c r="C15" s="12" t="s">
        <v>40</v>
      </c>
      <c r="D15" s="12" t="s">
        <v>41</v>
      </c>
      <c r="E15" s="13"/>
      <c r="F15" s="91">
        <f t="shared" si="3"/>
        <v>16</v>
      </c>
      <c r="G15" s="92">
        <f t="shared" si="4"/>
        <v>4</v>
      </c>
      <c r="H15" s="14"/>
      <c r="I15" s="15"/>
      <c r="J15" s="15"/>
      <c r="K15" s="15"/>
      <c r="L15" s="16"/>
      <c r="M15" s="20">
        <v>4</v>
      </c>
      <c r="N15" s="15">
        <v>0</v>
      </c>
      <c r="O15" s="15">
        <v>12</v>
      </c>
      <c r="P15" s="15" t="s">
        <v>31</v>
      </c>
      <c r="Q15" s="16">
        <v>4</v>
      </c>
      <c r="R15" s="29"/>
      <c r="S15" s="30"/>
      <c r="T15" s="30"/>
      <c r="U15" s="30"/>
      <c r="V15" s="31"/>
      <c r="W15" s="32"/>
      <c r="X15" s="30"/>
      <c r="Y15" s="30"/>
      <c r="Z15" s="30"/>
      <c r="AA15" s="16"/>
      <c r="AB15" s="94"/>
      <c r="AC15" s="121"/>
    </row>
    <row r="16" spans="1:29" ht="15" customHeight="1" x14ac:dyDescent="0.45">
      <c r="A16" s="119">
        <v>9</v>
      </c>
      <c r="B16" s="199" t="s">
        <v>22</v>
      </c>
      <c r="C16" s="12" t="s">
        <v>42</v>
      </c>
      <c r="D16" s="12" t="s">
        <v>43</v>
      </c>
      <c r="E16" s="13"/>
      <c r="F16" s="91">
        <f t="shared" si="3"/>
        <v>16</v>
      </c>
      <c r="G16" s="92">
        <f t="shared" si="4"/>
        <v>4</v>
      </c>
      <c r="H16" s="14">
        <v>4</v>
      </c>
      <c r="I16" s="15">
        <v>0</v>
      </c>
      <c r="J16" s="15">
        <v>12</v>
      </c>
      <c r="K16" s="15" t="s">
        <v>31</v>
      </c>
      <c r="L16" s="16">
        <v>4</v>
      </c>
      <c r="M16" s="20"/>
      <c r="N16" s="15"/>
      <c r="O16" s="15"/>
      <c r="P16" s="15"/>
      <c r="Q16" s="16"/>
      <c r="R16" s="29"/>
      <c r="S16" s="30"/>
      <c r="T16" s="30"/>
      <c r="U16" s="30"/>
      <c r="V16" s="31"/>
      <c r="W16" s="32"/>
      <c r="X16" s="30"/>
      <c r="Y16" s="30"/>
      <c r="Z16" s="30"/>
      <c r="AA16" s="16"/>
      <c r="AB16" s="94"/>
      <c r="AC16" s="115"/>
    </row>
    <row r="17" spans="1:29" ht="15" customHeight="1" x14ac:dyDescent="0.45">
      <c r="A17" s="122">
        <v>10</v>
      </c>
      <c r="B17" s="202" t="s">
        <v>32</v>
      </c>
      <c r="C17" s="24" t="s">
        <v>44</v>
      </c>
      <c r="D17" s="24" t="s">
        <v>45</v>
      </c>
      <c r="E17" s="25"/>
      <c r="F17" s="95">
        <f t="shared" si="3"/>
        <v>24</v>
      </c>
      <c r="G17" s="96">
        <f t="shared" si="4"/>
        <v>4</v>
      </c>
      <c r="H17" s="1"/>
      <c r="I17" s="2"/>
      <c r="J17" s="2"/>
      <c r="K17" s="2"/>
      <c r="L17" s="3"/>
      <c r="M17" s="26">
        <v>12</v>
      </c>
      <c r="N17" s="27">
        <v>12</v>
      </c>
      <c r="O17" s="27">
        <v>0</v>
      </c>
      <c r="P17" s="27" t="s">
        <v>24</v>
      </c>
      <c r="Q17" s="28">
        <v>4</v>
      </c>
      <c r="R17" s="26"/>
      <c r="S17" s="27"/>
      <c r="T17" s="27"/>
      <c r="U17" s="27"/>
      <c r="V17" s="28"/>
      <c r="W17" s="1"/>
      <c r="X17" s="2"/>
      <c r="Y17" s="2"/>
      <c r="Z17" s="2"/>
      <c r="AA17" s="3"/>
      <c r="AB17" s="98"/>
      <c r="AC17" s="123"/>
    </row>
    <row r="18" spans="1:29" ht="15" customHeight="1" x14ac:dyDescent="0.45">
      <c r="A18" s="197"/>
      <c r="B18" s="198"/>
      <c r="C18" s="105" t="s">
        <v>46</v>
      </c>
      <c r="D18" s="79"/>
      <c r="E18" s="80"/>
      <c r="F18" s="81">
        <f>SUM(H18:J18)+SUM(M18:O18)+SUM(R18:T18)+SUM(W18:Y18)</f>
        <v>156</v>
      </c>
      <c r="G18" s="82">
        <f>SUM(G19:G28)</f>
        <v>38</v>
      </c>
      <c r="H18" s="83">
        <f>SUM(H19:H28)</f>
        <v>16</v>
      </c>
      <c r="I18" s="84">
        <f>SUM(I19:I28)</f>
        <v>24</v>
      </c>
      <c r="J18" s="84">
        <f>SUM(J19:J28)</f>
        <v>8</v>
      </c>
      <c r="K18" s="83"/>
      <c r="L18" s="85">
        <f>SUM(L19:L28)</f>
        <v>11</v>
      </c>
      <c r="M18" s="86">
        <f>SUM(M19:M28)</f>
        <v>12</v>
      </c>
      <c r="N18" s="84">
        <f>SUM(N19:N28)</f>
        <v>12</v>
      </c>
      <c r="O18" s="84">
        <f>SUM(O19:O28)</f>
        <v>24</v>
      </c>
      <c r="P18" s="83"/>
      <c r="Q18" s="85">
        <f>SUM(Q19:Q28)</f>
        <v>12</v>
      </c>
      <c r="R18" s="86">
        <f>SUM(R19:R28)</f>
        <v>12</v>
      </c>
      <c r="S18" s="84">
        <f>SUM(S19:S28)</f>
        <v>20</v>
      </c>
      <c r="T18" s="84">
        <f>SUM(T19:T28)</f>
        <v>0</v>
      </c>
      <c r="U18" s="83"/>
      <c r="V18" s="85">
        <f>SUM(V19:V28)</f>
        <v>8</v>
      </c>
      <c r="W18" s="86">
        <f>SUM(W19:W28)</f>
        <v>4</v>
      </c>
      <c r="X18" s="84">
        <f>SUM(X19:X28)</f>
        <v>12</v>
      </c>
      <c r="Y18" s="84">
        <f>SUM(Y19:Y28)</f>
        <v>12</v>
      </c>
      <c r="Z18" s="83"/>
      <c r="AA18" s="85">
        <f>SUM(AA19:AA28)</f>
        <v>7</v>
      </c>
      <c r="AB18" s="87"/>
      <c r="AC18" s="113"/>
    </row>
    <row r="19" spans="1:29" ht="15" customHeight="1" x14ac:dyDescent="0.45">
      <c r="A19" s="193">
        <v>11</v>
      </c>
      <c r="B19" s="194" t="s">
        <v>22</v>
      </c>
      <c r="C19" s="34" t="s">
        <v>47</v>
      </c>
      <c r="D19" s="4" t="s">
        <v>48</v>
      </c>
      <c r="E19" s="35"/>
      <c r="F19" s="88">
        <f>SUM(H19:J19)+SUM(M19:O19)+SUM(R19:T19)+SUM(W19:Y19)</f>
        <v>16</v>
      </c>
      <c r="G19" s="89">
        <f>L19+Q19+V19+AA19</f>
        <v>4</v>
      </c>
      <c r="H19" s="6"/>
      <c r="I19" s="7"/>
      <c r="J19" s="7"/>
      <c r="K19" s="7"/>
      <c r="L19" s="8"/>
      <c r="M19" s="36">
        <v>4</v>
      </c>
      <c r="N19" s="7">
        <v>0</v>
      </c>
      <c r="O19" s="7">
        <v>12</v>
      </c>
      <c r="P19" s="7" t="s">
        <v>31</v>
      </c>
      <c r="Q19" s="8">
        <v>4</v>
      </c>
      <c r="R19" s="36"/>
      <c r="S19" s="7"/>
      <c r="T19" s="7"/>
      <c r="U19" s="7"/>
      <c r="V19" s="8"/>
      <c r="W19" s="6"/>
      <c r="X19" s="7"/>
      <c r="Y19" s="7"/>
      <c r="Z19" s="7"/>
      <c r="AA19" s="8"/>
      <c r="AB19" s="99"/>
      <c r="AC19" s="114"/>
    </row>
    <row r="20" spans="1:29" ht="15" customHeight="1" x14ac:dyDescent="0.45">
      <c r="A20" s="193">
        <v>12</v>
      </c>
      <c r="B20" s="194" t="s">
        <v>22</v>
      </c>
      <c r="C20" s="12" t="s">
        <v>49</v>
      </c>
      <c r="D20" s="12" t="s">
        <v>50</v>
      </c>
      <c r="E20" s="37"/>
      <c r="F20" s="91">
        <f t="shared" ref="F20:F28" si="5">SUM(H20:J20)+SUM(M20:O20)+SUM(R20:T20)+SUM(W20:Y20)</f>
        <v>16</v>
      </c>
      <c r="G20" s="92">
        <f t="shared" ref="G20:G28" si="6">L20+Q20+V20+AA20</f>
        <v>4</v>
      </c>
      <c r="H20" s="14"/>
      <c r="I20" s="15"/>
      <c r="J20" s="15"/>
      <c r="K20" s="15"/>
      <c r="L20" s="16"/>
      <c r="M20" s="17">
        <v>4</v>
      </c>
      <c r="N20" s="18">
        <v>0</v>
      </c>
      <c r="O20" s="18">
        <v>12</v>
      </c>
      <c r="P20" s="18" t="s">
        <v>31</v>
      </c>
      <c r="Q20" s="19">
        <v>4</v>
      </c>
      <c r="R20" s="17"/>
      <c r="S20" s="18"/>
      <c r="T20" s="18"/>
      <c r="U20" s="18"/>
      <c r="V20" s="19"/>
      <c r="W20" s="14"/>
      <c r="X20" s="15"/>
      <c r="Y20" s="15"/>
      <c r="Z20" s="15"/>
      <c r="AA20" s="16"/>
      <c r="AB20" s="94"/>
      <c r="AC20" s="115"/>
    </row>
    <row r="21" spans="1:29" ht="15" customHeight="1" x14ac:dyDescent="0.45">
      <c r="A21" s="193">
        <v>13</v>
      </c>
      <c r="B21" s="194" t="s">
        <v>22</v>
      </c>
      <c r="C21" s="12" t="s">
        <v>51</v>
      </c>
      <c r="D21" s="12" t="s">
        <v>39</v>
      </c>
      <c r="E21" s="37"/>
      <c r="F21" s="91">
        <f t="shared" si="5"/>
        <v>12</v>
      </c>
      <c r="G21" s="92">
        <f t="shared" si="6"/>
        <v>3</v>
      </c>
      <c r="H21" s="14"/>
      <c r="I21" s="15"/>
      <c r="J21" s="15"/>
      <c r="K21" s="15"/>
      <c r="L21" s="16"/>
      <c r="M21" s="17"/>
      <c r="N21" s="18"/>
      <c r="O21" s="18"/>
      <c r="P21" s="18"/>
      <c r="Q21" s="19"/>
      <c r="R21" s="17"/>
      <c r="S21" s="18"/>
      <c r="T21" s="18"/>
      <c r="U21" s="18"/>
      <c r="V21" s="19"/>
      <c r="W21" s="17">
        <v>0</v>
      </c>
      <c r="X21" s="18">
        <v>12</v>
      </c>
      <c r="Y21" s="18">
        <v>0</v>
      </c>
      <c r="Z21" s="18" t="s">
        <v>24</v>
      </c>
      <c r="AA21" s="19">
        <v>3</v>
      </c>
      <c r="AB21" s="94"/>
      <c r="AC21" s="115"/>
    </row>
    <row r="22" spans="1:29" s="204" customFormat="1" ht="15" customHeight="1" x14ac:dyDescent="0.45">
      <c r="A22" s="193">
        <v>14</v>
      </c>
      <c r="B22" s="194" t="s">
        <v>22</v>
      </c>
      <c r="C22" s="42" t="s">
        <v>52</v>
      </c>
      <c r="D22" s="205" t="s">
        <v>53</v>
      </c>
      <c r="E22" s="206"/>
      <c r="F22" s="91">
        <f t="shared" si="5"/>
        <v>16</v>
      </c>
      <c r="G22" s="92">
        <f t="shared" si="6"/>
        <v>3</v>
      </c>
      <c r="H22" s="38">
        <v>8</v>
      </c>
      <c r="I22" s="39">
        <v>0</v>
      </c>
      <c r="J22" s="39">
        <v>8</v>
      </c>
      <c r="K22" s="39" t="s">
        <v>31</v>
      </c>
      <c r="L22" s="40">
        <v>3</v>
      </c>
      <c r="M22" s="41"/>
      <c r="N22" s="39"/>
      <c r="O22" s="39"/>
      <c r="P22" s="39"/>
      <c r="Q22" s="40"/>
      <c r="R22" s="41"/>
      <c r="S22" s="39"/>
      <c r="T22" s="39"/>
      <c r="U22" s="39"/>
      <c r="V22" s="40"/>
      <c r="W22" s="38"/>
      <c r="X22" s="39"/>
      <c r="Y22" s="39"/>
      <c r="Z22" s="39"/>
      <c r="AA22" s="40"/>
      <c r="AB22" s="100"/>
      <c r="AC22" s="124"/>
    </row>
    <row r="23" spans="1:29" ht="15" customHeight="1" x14ac:dyDescent="0.45">
      <c r="A23" s="193">
        <v>15</v>
      </c>
      <c r="B23" s="194" t="s">
        <v>22</v>
      </c>
      <c r="C23" s="42" t="s">
        <v>54</v>
      </c>
      <c r="D23" s="42" t="s">
        <v>55</v>
      </c>
      <c r="E23" s="43"/>
      <c r="F23" s="91">
        <f>SUM(H23:J23)+SUM(M23:O23)+SUM(R23:T23)+SUM(W23:Y23)</f>
        <v>16</v>
      </c>
      <c r="G23" s="92">
        <f>L23+Q23+V23+AA23</f>
        <v>4</v>
      </c>
      <c r="H23" s="44"/>
      <c r="I23" s="45"/>
      <c r="J23" s="45"/>
      <c r="K23" s="45"/>
      <c r="L23" s="46"/>
      <c r="M23" s="47"/>
      <c r="N23" s="45"/>
      <c r="O23" s="45"/>
      <c r="P23" s="45"/>
      <c r="Q23" s="46"/>
      <c r="R23" s="20"/>
      <c r="S23" s="15"/>
      <c r="T23" s="15"/>
      <c r="U23" s="15"/>
      <c r="V23" s="16"/>
      <c r="W23" s="20">
        <v>4</v>
      </c>
      <c r="X23" s="15">
        <v>0</v>
      </c>
      <c r="Y23" s="15">
        <v>12</v>
      </c>
      <c r="Z23" s="15" t="s">
        <v>31</v>
      </c>
      <c r="AA23" s="16">
        <v>4</v>
      </c>
      <c r="AB23" s="93"/>
      <c r="AC23" s="115"/>
    </row>
    <row r="24" spans="1:29" ht="15" customHeight="1" x14ac:dyDescent="0.45">
      <c r="A24" s="193">
        <v>16</v>
      </c>
      <c r="B24" s="207" t="s">
        <v>32</v>
      </c>
      <c r="C24" s="42" t="s">
        <v>56</v>
      </c>
      <c r="D24" s="24" t="s">
        <v>45</v>
      </c>
      <c r="E24" s="206" t="s">
        <v>14</v>
      </c>
      <c r="F24" s="91">
        <f t="shared" ref="F24" si="7">SUM(H24:J24)+SUM(M24:O24)+SUM(R24:T24)+SUM(W24:Y24)</f>
        <v>16</v>
      </c>
      <c r="G24" s="92">
        <f t="shared" ref="G24:G26" si="8">L24+Q24+V24+AA24</f>
        <v>4</v>
      </c>
      <c r="H24" s="38">
        <v>4</v>
      </c>
      <c r="I24" s="276">
        <v>12</v>
      </c>
      <c r="J24" s="276">
        <v>0</v>
      </c>
      <c r="K24" s="39" t="s">
        <v>31</v>
      </c>
      <c r="L24" s="40">
        <v>4</v>
      </c>
      <c r="M24" s="41"/>
      <c r="N24" s="39"/>
      <c r="O24" s="39"/>
      <c r="P24" s="39"/>
      <c r="Q24" s="40"/>
      <c r="R24" s="41"/>
      <c r="S24" s="39"/>
      <c r="T24" s="39"/>
      <c r="U24" s="39"/>
      <c r="V24" s="40"/>
      <c r="W24" s="38"/>
      <c r="X24" s="39"/>
      <c r="Y24" s="39"/>
      <c r="Z24" s="39"/>
      <c r="AA24" s="40"/>
      <c r="AB24" s="93"/>
      <c r="AC24" s="115"/>
    </row>
    <row r="25" spans="1:29" s="204" customFormat="1" ht="15" customHeight="1" x14ac:dyDescent="0.45">
      <c r="A25" s="193">
        <v>17</v>
      </c>
      <c r="B25" s="207" t="s">
        <v>32</v>
      </c>
      <c r="C25" s="42" t="s">
        <v>57</v>
      </c>
      <c r="D25" s="205" t="s">
        <v>58</v>
      </c>
      <c r="E25" s="206"/>
      <c r="F25" s="91">
        <f t="shared" ref="F25:F26" si="9">SUM(H25:J25)+SUM(M25:O25)+SUM(R25:T25)+SUM(W25:Y25)</f>
        <v>16</v>
      </c>
      <c r="G25" s="92">
        <f t="shared" si="8"/>
        <v>5</v>
      </c>
      <c r="H25" s="38"/>
      <c r="I25" s="39"/>
      <c r="J25" s="39"/>
      <c r="K25" s="39"/>
      <c r="L25" s="40"/>
      <c r="M25" s="41"/>
      <c r="N25" s="39"/>
      <c r="O25" s="39"/>
      <c r="P25" s="39"/>
      <c r="Q25" s="40"/>
      <c r="R25" s="41">
        <v>8</v>
      </c>
      <c r="S25" s="39">
        <v>8</v>
      </c>
      <c r="T25" s="39">
        <v>0</v>
      </c>
      <c r="U25" s="39" t="s">
        <v>24</v>
      </c>
      <c r="V25" s="40">
        <v>5</v>
      </c>
      <c r="W25" s="38"/>
      <c r="X25" s="39"/>
      <c r="Y25" s="39"/>
      <c r="Z25" s="39"/>
      <c r="AA25" s="40"/>
      <c r="AB25" s="100"/>
      <c r="AC25" s="124"/>
    </row>
    <row r="26" spans="1:29" s="204" customFormat="1" ht="15" customHeight="1" x14ac:dyDescent="0.45">
      <c r="A26" s="193">
        <v>18</v>
      </c>
      <c r="B26" s="207" t="s">
        <v>32</v>
      </c>
      <c r="C26" s="42" t="s">
        <v>59</v>
      </c>
      <c r="D26" s="205" t="s">
        <v>60</v>
      </c>
      <c r="E26" s="206" t="s">
        <v>14</v>
      </c>
      <c r="F26" s="91">
        <f t="shared" si="9"/>
        <v>16</v>
      </c>
      <c r="G26" s="92">
        <f t="shared" si="8"/>
        <v>4</v>
      </c>
      <c r="H26" s="38"/>
      <c r="I26" s="39"/>
      <c r="J26" s="39"/>
      <c r="K26" s="39"/>
      <c r="L26" s="40"/>
      <c r="M26" s="41">
        <v>4</v>
      </c>
      <c r="N26" s="39">
        <v>12</v>
      </c>
      <c r="O26" s="39">
        <v>0</v>
      </c>
      <c r="P26" s="39" t="s">
        <v>31</v>
      </c>
      <c r="Q26" s="40">
        <v>4</v>
      </c>
      <c r="R26" s="41"/>
      <c r="S26" s="39"/>
      <c r="T26" s="39"/>
      <c r="U26" s="39"/>
      <c r="V26" s="40"/>
      <c r="W26" s="38"/>
      <c r="X26" s="39"/>
      <c r="Y26" s="39"/>
      <c r="Z26" s="39"/>
      <c r="AA26" s="40"/>
      <c r="AB26" s="100"/>
      <c r="AC26" s="124"/>
    </row>
    <row r="27" spans="1:29" ht="15" customHeight="1" x14ac:dyDescent="0.45">
      <c r="A27" s="193">
        <v>19</v>
      </c>
      <c r="B27" s="207" t="s">
        <v>32</v>
      </c>
      <c r="C27" s="42" t="s">
        <v>61</v>
      </c>
      <c r="D27" s="205" t="s">
        <v>62</v>
      </c>
      <c r="E27" s="13" t="s">
        <v>63</v>
      </c>
      <c r="F27" s="91">
        <f t="shared" si="5"/>
        <v>16</v>
      </c>
      <c r="G27" s="92">
        <f t="shared" si="6"/>
        <v>4</v>
      </c>
      <c r="H27" s="38">
        <v>4</v>
      </c>
      <c r="I27" s="39">
        <v>12</v>
      </c>
      <c r="J27" s="39">
        <v>0</v>
      </c>
      <c r="K27" s="39" t="s">
        <v>31</v>
      </c>
      <c r="L27" s="40">
        <v>4</v>
      </c>
      <c r="M27" s="41"/>
      <c r="N27" s="39"/>
      <c r="O27" s="39"/>
      <c r="P27" s="39"/>
      <c r="Q27" s="40"/>
      <c r="R27" s="41"/>
      <c r="S27" s="39"/>
      <c r="T27" s="39"/>
      <c r="U27" s="39"/>
      <c r="V27" s="40"/>
      <c r="W27" s="38"/>
      <c r="X27" s="39"/>
      <c r="Y27" s="39"/>
      <c r="Z27" s="39"/>
      <c r="AA27" s="40"/>
      <c r="AB27" s="93"/>
      <c r="AC27" s="115"/>
    </row>
    <row r="28" spans="1:29" ht="15" customHeight="1" x14ac:dyDescent="0.45">
      <c r="A28" s="193">
        <v>20</v>
      </c>
      <c r="B28" s="207" t="s">
        <v>32</v>
      </c>
      <c r="C28" s="200" t="s">
        <v>64</v>
      </c>
      <c r="D28" s="208" t="s">
        <v>65</v>
      </c>
      <c r="E28" s="209" t="s">
        <v>14</v>
      </c>
      <c r="F28" s="95">
        <f t="shared" si="5"/>
        <v>16</v>
      </c>
      <c r="G28" s="96">
        <f t="shared" si="6"/>
        <v>3</v>
      </c>
      <c r="H28" s="48"/>
      <c r="I28" s="49"/>
      <c r="J28" s="49"/>
      <c r="K28" s="49"/>
      <c r="L28" s="50"/>
      <c r="M28" s="101"/>
      <c r="N28" s="49"/>
      <c r="O28" s="49"/>
      <c r="P28" s="49"/>
      <c r="Q28" s="50"/>
      <c r="R28" s="48">
        <v>4</v>
      </c>
      <c r="S28" s="277">
        <v>12</v>
      </c>
      <c r="T28" s="277">
        <v>0</v>
      </c>
      <c r="U28" s="49" t="s">
        <v>31</v>
      </c>
      <c r="V28" s="50">
        <v>3</v>
      </c>
      <c r="W28" s="48"/>
      <c r="X28" s="49"/>
      <c r="Y28" s="49"/>
      <c r="Z28" s="49"/>
      <c r="AA28" s="50"/>
      <c r="AB28" s="102"/>
      <c r="AC28" s="123"/>
    </row>
    <row r="29" spans="1:29" ht="15" customHeight="1" x14ac:dyDescent="0.45">
      <c r="A29" s="197"/>
      <c r="B29" s="198"/>
      <c r="C29" s="105" t="s">
        <v>66</v>
      </c>
      <c r="D29" s="79"/>
      <c r="E29" s="80"/>
      <c r="F29" s="81">
        <f t="shared" ref="F29:F35" si="10">SUM(H29:J29)+SUM(M29:O29)+SUM(R29:T29)+SUM(W29:Y29)</f>
        <v>0</v>
      </c>
      <c r="G29" s="82">
        <f>SUM(G30:G33)</f>
        <v>30</v>
      </c>
      <c r="H29" s="83">
        <f>SUM(H30:H33)</f>
        <v>0</v>
      </c>
      <c r="I29" s="84">
        <f t="shared" ref="I29:J29" si="11">SUM(I30:I33)</f>
        <v>0</v>
      </c>
      <c r="J29" s="84">
        <f t="shared" si="11"/>
        <v>0</v>
      </c>
      <c r="K29" s="83"/>
      <c r="L29" s="85">
        <f>SUM(L30:L33)</f>
        <v>5</v>
      </c>
      <c r="M29" s="86">
        <f>SUM(M30:M33)</f>
        <v>0</v>
      </c>
      <c r="N29" s="84">
        <f t="shared" ref="N29:O29" si="12">SUM(N30:N33)</f>
        <v>0</v>
      </c>
      <c r="O29" s="84">
        <f t="shared" si="12"/>
        <v>0</v>
      </c>
      <c r="P29" s="83"/>
      <c r="Q29" s="85">
        <f>SUM(Q30:Q33)</f>
        <v>5</v>
      </c>
      <c r="R29" s="86">
        <f>SUM(R30:R33)</f>
        <v>0</v>
      </c>
      <c r="S29" s="84">
        <f t="shared" ref="S29:T29" si="13">SUM(S30:S33)</f>
        <v>0</v>
      </c>
      <c r="T29" s="84">
        <f t="shared" si="13"/>
        <v>0</v>
      </c>
      <c r="U29" s="83"/>
      <c r="V29" s="85">
        <f>SUM(V30:V33)</f>
        <v>10</v>
      </c>
      <c r="W29" s="86">
        <f>SUM(W30:W33)</f>
        <v>0</v>
      </c>
      <c r="X29" s="84">
        <f t="shared" ref="X29:Y29" si="14">SUM(X30:X33)</f>
        <v>0</v>
      </c>
      <c r="Y29" s="84">
        <f t="shared" si="14"/>
        <v>0</v>
      </c>
      <c r="Z29" s="83"/>
      <c r="AA29" s="85">
        <f>SUM(AA30:AA33)</f>
        <v>10</v>
      </c>
      <c r="AB29" s="87"/>
      <c r="AC29" s="113"/>
    </row>
    <row r="30" spans="1:29" s="55" customFormat="1" ht="15" customHeight="1" x14ac:dyDescent="0.45">
      <c r="A30" s="125">
        <v>21</v>
      </c>
      <c r="B30" s="194" t="s">
        <v>22</v>
      </c>
      <c r="C30" s="34" t="s">
        <v>67</v>
      </c>
      <c r="D30" s="12" t="s">
        <v>28</v>
      </c>
      <c r="E30" s="5"/>
      <c r="F30" s="88">
        <f t="shared" si="10"/>
        <v>0</v>
      </c>
      <c r="G30" s="89">
        <f>L30+Q30+V30+AA30</f>
        <v>5</v>
      </c>
      <c r="H30" s="51"/>
      <c r="I30" s="52"/>
      <c r="J30" s="52"/>
      <c r="K30" s="52" t="s">
        <v>31</v>
      </c>
      <c r="L30" s="53">
        <v>5</v>
      </c>
      <c r="M30" s="51"/>
      <c r="N30" s="52"/>
      <c r="O30" s="52"/>
      <c r="P30" s="52"/>
      <c r="Q30" s="53"/>
      <c r="R30" s="54"/>
      <c r="S30" s="52"/>
      <c r="T30" s="52"/>
      <c r="U30" s="52"/>
      <c r="V30" s="53"/>
      <c r="W30" s="51"/>
      <c r="X30" s="52"/>
      <c r="Y30" s="52"/>
      <c r="Z30" s="52"/>
      <c r="AA30" s="53"/>
      <c r="AB30" s="54"/>
      <c r="AC30" s="114"/>
    </row>
    <row r="31" spans="1:29" s="55" customFormat="1" ht="15" customHeight="1" x14ac:dyDescent="0.45">
      <c r="A31" s="127">
        <v>22</v>
      </c>
      <c r="B31" s="194" t="s">
        <v>22</v>
      </c>
      <c r="C31" s="42" t="s">
        <v>68</v>
      </c>
      <c r="D31" s="12" t="s">
        <v>28</v>
      </c>
      <c r="E31" s="13"/>
      <c r="F31" s="91">
        <f t="shared" si="10"/>
        <v>0</v>
      </c>
      <c r="G31" s="92">
        <f>L31+Q31+V31+AA31</f>
        <v>5</v>
      </c>
      <c r="H31" s="56"/>
      <c r="I31" s="57"/>
      <c r="J31" s="57"/>
      <c r="K31" s="57"/>
      <c r="L31" s="58"/>
      <c r="M31" s="56"/>
      <c r="N31" s="57"/>
      <c r="O31" s="57"/>
      <c r="P31" s="57" t="s">
        <v>31</v>
      </c>
      <c r="Q31" s="58">
        <v>5</v>
      </c>
      <c r="R31" s="59"/>
      <c r="S31" s="57"/>
      <c r="T31" s="57"/>
      <c r="U31" s="57"/>
      <c r="V31" s="58"/>
      <c r="W31" s="56"/>
      <c r="X31" s="57"/>
      <c r="Y31" s="57"/>
      <c r="Z31" s="57"/>
      <c r="AA31" s="58"/>
      <c r="AB31" s="54">
        <f>A30</f>
        <v>21</v>
      </c>
      <c r="AC31" s="210" t="s">
        <v>67</v>
      </c>
    </row>
    <row r="32" spans="1:29" s="55" customFormat="1" ht="15" customHeight="1" x14ac:dyDescent="0.45">
      <c r="A32" s="127">
        <v>23</v>
      </c>
      <c r="B32" s="194" t="s">
        <v>22</v>
      </c>
      <c r="C32" s="42" t="s">
        <v>69</v>
      </c>
      <c r="D32" s="12" t="s">
        <v>28</v>
      </c>
      <c r="E32" s="13"/>
      <c r="F32" s="91">
        <f t="shared" si="10"/>
        <v>0</v>
      </c>
      <c r="G32" s="92">
        <f>L32+Q32+V32+AA32</f>
        <v>10</v>
      </c>
      <c r="H32" s="56"/>
      <c r="I32" s="57"/>
      <c r="J32" s="57"/>
      <c r="K32" s="57"/>
      <c r="L32" s="58"/>
      <c r="M32" s="56"/>
      <c r="N32" s="57"/>
      <c r="O32" s="57"/>
      <c r="P32" s="57"/>
      <c r="Q32" s="58"/>
      <c r="R32" s="59"/>
      <c r="S32" s="57"/>
      <c r="T32" s="57"/>
      <c r="U32" s="57" t="s">
        <v>31</v>
      </c>
      <c r="V32" s="58">
        <v>10</v>
      </c>
      <c r="W32" s="56"/>
      <c r="X32" s="57"/>
      <c r="Y32" s="57"/>
      <c r="Z32" s="57"/>
      <c r="AA32" s="58"/>
      <c r="AB32" s="54">
        <f>A31</f>
        <v>22</v>
      </c>
      <c r="AC32" s="211" t="s">
        <v>68</v>
      </c>
    </row>
    <row r="33" spans="1:32" s="55" customFormat="1" ht="15" customHeight="1" x14ac:dyDescent="0.45">
      <c r="A33" s="128">
        <v>24</v>
      </c>
      <c r="B33" s="194" t="s">
        <v>22</v>
      </c>
      <c r="C33" s="200" t="s">
        <v>70</v>
      </c>
      <c r="D33" s="12" t="s">
        <v>28</v>
      </c>
      <c r="E33" s="25"/>
      <c r="F33" s="95">
        <f t="shared" si="10"/>
        <v>0</v>
      </c>
      <c r="G33" s="96">
        <f>L33+Q33+V33+AA33</f>
        <v>10</v>
      </c>
      <c r="H33" s="60"/>
      <c r="I33" s="61"/>
      <c r="J33" s="61"/>
      <c r="K33" s="61"/>
      <c r="L33" s="62"/>
      <c r="M33" s="60"/>
      <c r="N33" s="61"/>
      <c r="O33" s="61"/>
      <c r="P33" s="61"/>
      <c r="Q33" s="62"/>
      <c r="R33" s="63"/>
      <c r="S33" s="61"/>
      <c r="T33" s="61"/>
      <c r="U33" s="61"/>
      <c r="V33" s="62"/>
      <c r="W33" s="60"/>
      <c r="X33" s="61"/>
      <c r="Y33" s="61"/>
      <c r="Z33" s="61" t="s">
        <v>31</v>
      </c>
      <c r="AA33" s="62">
        <v>10</v>
      </c>
      <c r="AB33" s="54">
        <f>A32</f>
        <v>23</v>
      </c>
      <c r="AC33" s="211" t="s">
        <v>69</v>
      </c>
    </row>
    <row r="34" spans="1:32" ht="15" customHeight="1" x14ac:dyDescent="0.45">
      <c r="A34" s="197">
        <v>25</v>
      </c>
      <c r="B34" s="198" t="s">
        <v>22</v>
      </c>
      <c r="C34" s="212" t="s">
        <v>71</v>
      </c>
      <c r="D34" s="64" t="s">
        <v>28</v>
      </c>
      <c r="E34" s="65"/>
      <c r="F34" s="103">
        <f t="shared" ref="F34" si="15">SUM(H34:J34)+SUM(M34:O34)+SUM(R34:T34)+SUM(W34:Y34)</f>
        <v>0</v>
      </c>
      <c r="G34" s="104">
        <f>SUM(V34+AA34)</f>
        <v>0</v>
      </c>
      <c r="H34" s="66"/>
      <c r="I34" s="67"/>
      <c r="J34" s="67"/>
      <c r="K34" s="67"/>
      <c r="L34" s="68"/>
      <c r="M34" s="66"/>
      <c r="N34" s="67"/>
      <c r="O34" s="67"/>
      <c r="P34" s="67"/>
      <c r="Q34" s="68"/>
      <c r="R34" s="69"/>
      <c r="S34" s="67"/>
      <c r="T34" s="67"/>
      <c r="U34" s="67"/>
      <c r="V34" s="68"/>
      <c r="W34" s="66"/>
      <c r="X34" s="67"/>
      <c r="Y34" s="67"/>
      <c r="Z34" s="67"/>
      <c r="AA34" s="68"/>
      <c r="AB34" s="66"/>
      <c r="AC34" s="129"/>
      <c r="AD34" s="70"/>
      <c r="AE34" s="70"/>
      <c r="AF34" s="70"/>
    </row>
    <row r="35" spans="1:32" ht="15" customHeight="1" x14ac:dyDescent="0.45">
      <c r="A35" s="197">
        <v>26</v>
      </c>
      <c r="B35" s="198"/>
      <c r="C35" s="105" t="s">
        <v>72</v>
      </c>
      <c r="D35" s="79"/>
      <c r="E35" s="80"/>
      <c r="F35" s="81">
        <f t="shared" si="10"/>
        <v>12</v>
      </c>
      <c r="G35" s="82">
        <f>SUM(V35+AA35)</f>
        <v>12</v>
      </c>
      <c r="H35" s="83"/>
      <c r="I35" s="84"/>
      <c r="J35" s="84"/>
      <c r="K35" s="83"/>
      <c r="L35" s="85"/>
      <c r="M35" s="86"/>
      <c r="N35" s="84"/>
      <c r="O35" s="84"/>
      <c r="P35" s="83"/>
      <c r="Q35" s="85"/>
      <c r="R35" s="86">
        <v>4</v>
      </c>
      <c r="S35" s="84">
        <v>0</v>
      </c>
      <c r="T35" s="84">
        <v>8</v>
      </c>
      <c r="U35" s="83" t="s">
        <v>31</v>
      </c>
      <c r="V35" s="85">
        <v>12</v>
      </c>
      <c r="W35" s="86"/>
      <c r="X35" s="84"/>
      <c r="Y35" s="84"/>
      <c r="Z35" s="83"/>
      <c r="AA35" s="85"/>
      <c r="AB35" s="87"/>
      <c r="AC35" s="113"/>
    </row>
    <row r="36" spans="1:32" ht="15" customHeight="1" x14ac:dyDescent="0.45">
      <c r="A36" s="119">
        <v>27</v>
      </c>
      <c r="B36" s="194" t="s">
        <v>22</v>
      </c>
      <c r="C36" s="12" t="s">
        <v>73</v>
      </c>
      <c r="D36" s="12" t="s">
        <v>28</v>
      </c>
      <c r="E36" s="13"/>
      <c r="F36" s="91">
        <f t="shared" ref="F36" si="16">SUM(H36:J36)+SUM(M36:O36)+SUM(R36:T36)+SUM(W36:Y36)</f>
        <v>12</v>
      </c>
      <c r="G36" s="92">
        <f>L36+Q36+V36+AA36</f>
        <v>3</v>
      </c>
      <c r="H36" s="14"/>
      <c r="I36" s="15"/>
      <c r="J36" s="15"/>
      <c r="K36" s="15"/>
      <c r="L36" s="16"/>
      <c r="M36" s="29"/>
      <c r="N36" s="30"/>
      <c r="O36" s="30"/>
      <c r="P36" s="30"/>
      <c r="Q36" s="31"/>
      <c r="R36" s="14">
        <v>4</v>
      </c>
      <c r="S36" s="15">
        <v>0</v>
      </c>
      <c r="T36" s="15">
        <v>8</v>
      </c>
      <c r="U36" s="15" t="s">
        <v>31</v>
      </c>
      <c r="V36" s="14">
        <v>3</v>
      </c>
      <c r="W36" s="29"/>
      <c r="X36" s="30"/>
      <c r="Y36" s="30"/>
      <c r="Z36" s="30"/>
      <c r="AA36" s="31"/>
      <c r="AB36" s="94"/>
      <c r="AC36" s="115"/>
    </row>
    <row r="37" spans="1:32" ht="15" customHeight="1" x14ac:dyDescent="0.45">
      <c r="A37" s="119">
        <v>28</v>
      </c>
      <c r="B37" s="194" t="s">
        <v>22</v>
      </c>
      <c r="C37" s="12" t="s">
        <v>74</v>
      </c>
      <c r="D37" s="12" t="s">
        <v>75</v>
      </c>
      <c r="E37" s="13"/>
      <c r="F37" s="91">
        <f t="shared" ref="F37:F38" si="17">SUM(H37:J37)+SUM(M37:O37)+SUM(R37:T37)+SUM(W37:Y37)</f>
        <v>12</v>
      </c>
      <c r="G37" s="92">
        <f>L37+Q37+V37+AA37</f>
        <v>3</v>
      </c>
      <c r="H37" s="14"/>
      <c r="I37" s="15"/>
      <c r="J37" s="15"/>
      <c r="K37" s="15"/>
      <c r="L37" s="16"/>
      <c r="M37" s="21"/>
      <c r="N37" s="22"/>
      <c r="O37" s="22"/>
      <c r="P37" s="22"/>
      <c r="Q37" s="23"/>
      <c r="R37" s="14">
        <v>4</v>
      </c>
      <c r="S37" s="15">
        <v>0</v>
      </c>
      <c r="T37" s="15">
        <v>8</v>
      </c>
      <c r="U37" s="15" t="s">
        <v>31</v>
      </c>
      <c r="V37" s="14">
        <v>3</v>
      </c>
      <c r="W37" s="21"/>
      <c r="X37" s="22"/>
      <c r="Y37" s="22"/>
      <c r="Z37" s="22"/>
      <c r="AA37" s="23"/>
      <c r="AB37" s="94"/>
      <c r="AC37" s="121"/>
    </row>
    <row r="38" spans="1:32" ht="15" customHeight="1" x14ac:dyDescent="0.45">
      <c r="A38" s="119">
        <v>29</v>
      </c>
      <c r="B38" s="194" t="s">
        <v>22</v>
      </c>
      <c r="C38" s="12" t="s">
        <v>76</v>
      </c>
      <c r="D38" s="12" t="s">
        <v>77</v>
      </c>
      <c r="E38" s="13"/>
      <c r="F38" s="91">
        <f t="shared" si="17"/>
        <v>12</v>
      </c>
      <c r="G38" s="92">
        <f t="shared" ref="G38:G48" si="18">L38+Q38+V38+AA38</f>
        <v>3</v>
      </c>
      <c r="H38" s="14"/>
      <c r="I38" s="15"/>
      <c r="J38" s="15"/>
      <c r="K38" s="15"/>
      <c r="L38" s="16"/>
      <c r="M38" s="29"/>
      <c r="N38" s="30"/>
      <c r="O38" s="30"/>
      <c r="P38" s="30"/>
      <c r="Q38" s="31"/>
      <c r="R38" s="14">
        <v>4</v>
      </c>
      <c r="S38" s="15">
        <v>0</v>
      </c>
      <c r="T38" s="15">
        <v>8</v>
      </c>
      <c r="U38" s="15" t="s">
        <v>31</v>
      </c>
      <c r="V38" s="14">
        <v>3</v>
      </c>
      <c r="W38" s="29"/>
      <c r="X38" s="30"/>
      <c r="Y38" s="30"/>
      <c r="Z38" s="30"/>
      <c r="AA38" s="31"/>
      <c r="AB38" s="94"/>
      <c r="AC38" s="115"/>
    </row>
    <row r="39" spans="1:32" ht="15" customHeight="1" x14ac:dyDescent="0.45">
      <c r="A39" s="119">
        <v>30</v>
      </c>
      <c r="B39" s="194" t="s">
        <v>22</v>
      </c>
      <c r="C39" s="12" t="s">
        <v>78</v>
      </c>
      <c r="D39" s="12" t="s">
        <v>79</v>
      </c>
      <c r="E39" s="13"/>
      <c r="F39" s="91">
        <f t="shared" ref="F39:F48" si="19">SUM(H39:J39)+SUM(M39:O39)+SUM(R39:T39)+SUM(W39:Y39)</f>
        <v>12</v>
      </c>
      <c r="G39" s="92">
        <f t="shared" si="18"/>
        <v>3</v>
      </c>
      <c r="H39" s="14"/>
      <c r="I39" s="15"/>
      <c r="J39" s="15"/>
      <c r="K39" s="15"/>
      <c r="L39" s="16"/>
      <c r="M39" s="29"/>
      <c r="N39" s="30"/>
      <c r="O39" s="30"/>
      <c r="P39" s="30"/>
      <c r="Q39" s="31"/>
      <c r="R39" s="14">
        <v>4</v>
      </c>
      <c r="S39" s="15">
        <v>0</v>
      </c>
      <c r="T39" s="15">
        <v>8</v>
      </c>
      <c r="U39" s="15" t="s">
        <v>31</v>
      </c>
      <c r="V39" s="14">
        <v>3</v>
      </c>
      <c r="W39" s="29"/>
      <c r="X39" s="30"/>
      <c r="Y39" s="30"/>
      <c r="Z39" s="30"/>
      <c r="AA39" s="31"/>
      <c r="AB39" s="94"/>
      <c r="AC39" s="115"/>
    </row>
    <row r="40" spans="1:32" ht="15" customHeight="1" x14ac:dyDescent="0.45">
      <c r="A40" s="119">
        <v>31</v>
      </c>
      <c r="B40" s="194" t="s">
        <v>22</v>
      </c>
      <c r="C40" s="12" t="s">
        <v>80</v>
      </c>
      <c r="D40" s="12" t="s">
        <v>81</v>
      </c>
      <c r="E40" s="13"/>
      <c r="F40" s="91">
        <f t="shared" si="19"/>
        <v>12</v>
      </c>
      <c r="G40" s="92">
        <f t="shared" si="18"/>
        <v>3</v>
      </c>
      <c r="H40" s="14"/>
      <c r="I40" s="15"/>
      <c r="J40" s="15"/>
      <c r="K40" s="15"/>
      <c r="L40" s="16"/>
      <c r="M40" s="29"/>
      <c r="N40" s="30"/>
      <c r="O40" s="30"/>
      <c r="P40" s="30"/>
      <c r="Q40" s="31"/>
      <c r="R40" s="14">
        <v>4</v>
      </c>
      <c r="S40" s="15">
        <v>0</v>
      </c>
      <c r="T40" s="15">
        <v>8</v>
      </c>
      <c r="U40" s="15" t="s">
        <v>31</v>
      </c>
      <c r="V40" s="14">
        <v>3</v>
      </c>
      <c r="W40" s="29"/>
      <c r="X40" s="30"/>
      <c r="Y40" s="30"/>
      <c r="Z40" s="30"/>
      <c r="AA40" s="31"/>
      <c r="AB40" s="94"/>
      <c r="AC40" s="115"/>
    </row>
    <row r="41" spans="1:32" ht="15" customHeight="1" x14ac:dyDescent="0.45">
      <c r="A41" s="119">
        <v>32</v>
      </c>
      <c r="B41" s="194" t="s">
        <v>22</v>
      </c>
      <c r="C41" s="4" t="s">
        <v>82</v>
      </c>
      <c r="D41" s="4" t="s">
        <v>83</v>
      </c>
      <c r="E41" s="5"/>
      <c r="F41" s="88">
        <f t="shared" si="19"/>
        <v>12</v>
      </c>
      <c r="G41" s="89">
        <f>L41+Q41+V41+AA41</f>
        <v>3</v>
      </c>
      <c r="H41" s="6"/>
      <c r="I41" s="7"/>
      <c r="J41" s="7"/>
      <c r="K41" s="7"/>
      <c r="L41" s="8"/>
      <c r="M41" s="9"/>
      <c r="N41" s="10"/>
      <c r="O41" s="10"/>
      <c r="P41" s="10"/>
      <c r="Q41" s="11"/>
      <c r="R41" s="14">
        <v>4</v>
      </c>
      <c r="S41" s="15">
        <v>0</v>
      </c>
      <c r="T41" s="15">
        <v>8</v>
      </c>
      <c r="U41" s="15" t="s">
        <v>31</v>
      </c>
      <c r="V41" s="6">
        <v>3</v>
      </c>
      <c r="W41" s="9"/>
      <c r="X41" s="10"/>
      <c r="Y41" s="10"/>
      <c r="Z41" s="10"/>
      <c r="AA41" s="11"/>
      <c r="AB41" s="99"/>
      <c r="AC41" s="114"/>
    </row>
    <row r="42" spans="1:32" ht="15" customHeight="1" x14ac:dyDescent="0.45">
      <c r="A42" s="119">
        <v>33</v>
      </c>
      <c r="B42" s="199" t="s">
        <v>32</v>
      </c>
      <c r="C42" s="12" t="s">
        <v>84</v>
      </c>
      <c r="D42" s="205" t="s">
        <v>62</v>
      </c>
      <c r="E42" s="13" t="s">
        <v>14</v>
      </c>
      <c r="F42" s="91">
        <f t="shared" si="19"/>
        <v>12</v>
      </c>
      <c r="G42" s="92">
        <f t="shared" si="18"/>
        <v>3</v>
      </c>
      <c r="H42" s="14"/>
      <c r="I42" s="15"/>
      <c r="J42" s="15"/>
      <c r="K42" s="15"/>
      <c r="L42" s="16"/>
      <c r="M42" s="29"/>
      <c r="N42" s="30"/>
      <c r="O42" s="30"/>
      <c r="P42" s="30"/>
      <c r="Q42" s="31"/>
      <c r="R42" s="14">
        <v>4</v>
      </c>
      <c r="S42" s="15">
        <v>0</v>
      </c>
      <c r="T42" s="15">
        <v>8</v>
      </c>
      <c r="U42" s="15" t="s">
        <v>31</v>
      </c>
      <c r="V42" s="14">
        <v>3</v>
      </c>
      <c r="W42" s="29"/>
      <c r="X42" s="30"/>
      <c r="Y42" s="30"/>
      <c r="Z42" s="30"/>
      <c r="AA42" s="31"/>
      <c r="AB42" s="94"/>
      <c r="AC42" s="115"/>
    </row>
    <row r="43" spans="1:32" ht="15" customHeight="1" x14ac:dyDescent="0.45">
      <c r="A43" s="119">
        <v>34</v>
      </c>
      <c r="B43" s="199" t="s">
        <v>32</v>
      </c>
      <c r="C43" s="12" t="s">
        <v>85</v>
      </c>
      <c r="D43" s="12" t="s">
        <v>86</v>
      </c>
      <c r="E43" s="13" t="s">
        <v>63</v>
      </c>
      <c r="F43" s="91">
        <f t="shared" ref="F43:F44" si="20">SUM(H43:J43)+SUM(M43:O43)+SUM(R43:T43)+SUM(W43:Y43)</f>
        <v>12</v>
      </c>
      <c r="G43" s="92">
        <f t="shared" si="18"/>
        <v>3</v>
      </c>
      <c r="H43" s="14"/>
      <c r="I43" s="15"/>
      <c r="J43" s="15"/>
      <c r="K43" s="15"/>
      <c r="L43" s="16"/>
      <c r="M43" s="29"/>
      <c r="N43" s="30"/>
      <c r="O43" s="30"/>
      <c r="P43" s="30"/>
      <c r="Q43" s="31"/>
      <c r="R43" s="14">
        <v>4</v>
      </c>
      <c r="S43" s="15">
        <v>0</v>
      </c>
      <c r="T43" s="15">
        <v>8</v>
      </c>
      <c r="U43" s="15" t="s">
        <v>31</v>
      </c>
      <c r="V43" s="14">
        <v>3</v>
      </c>
      <c r="W43" s="29"/>
      <c r="X43" s="30"/>
      <c r="Y43" s="30"/>
      <c r="Z43" s="30"/>
      <c r="AA43" s="31"/>
      <c r="AB43" s="94"/>
      <c r="AC43" s="115"/>
    </row>
    <row r="44" spans="1:32" ht="15" customHeight="1" x14ac:dyDescent="0.45">
      <c r="A44" s="119">
        <v>35</v>
      </c>
      <c r="B44" s="199" t="s">
        <v>32</v>
      </c>
      <c r="C44" s="12" t="s">
        <v>87</v>
      </c>
      <c r="D44" s="12" t="s">
        <v>88</v>
      </c>
      <c r="E44" s="13" t="s">
        <v>14</v>
      </c>
      <c r="F44" s="91">
        <f t="shared" si="20"/>
        <v>12</v>
      </c>
      <c r="G44" s="92">
        <f t="shared" si="18"/>
        <v>3</v>
      </c>
      <c r="H44" s="14"/>
      <c r="I44" s="15"/>
      <c r="J44" s="15"/>
      <c r="K44" s="15"/>
      <c r="L44" s="16"/>
      <c r="M44" s="29"/>
      <c r="N44" s="30"/>
      <c r="O44" s="30"/>
      <c r="P44" s="30"/>
      <c r="Q44" s="31"/>
      <c r="R44" s="14">
        <v>4</v>
      </c>
      <c r="S44" s="15">
        <v>0</v>
      </c>
      <c r="T44" s="15">
        <v>8</v>
      </c>
      <c r="U44" s="15" t="s">
        <v>31</v>
      </c>
      <c r="V44" s="14">
        <v>3</v>
      </c>
      <c r="W44" s="29"/>
      <c r="X44" s="30"/>
      <c r="Y44" s="30"/>
      <c r="Z44" s="30"/>
      <c r="AA44" s="31"/>
      <c r="AB44" s="94"/>
      <c r="AC44" s="115"/>
    </row>
    <row r="45" spans="1:32" ht="15" customHeight="1" x14ac:dyDescent="0.45">
      <c r="A45" s="119">
        <v>36</v>
      </c>
      <c r="B45" s="199" t="s">
        <v>32</v>
      </c>
      <c r="C45" s="12" t="s">
        <v>89</v>
      </c>
      <c r="D45" s="12" t="s">
        <v>90</v>
      </c>
      <c r="E45" s="13" t="s">
        <v>14</v>
      </c>
      <c r="F45" s="91">
        <f t="shared" si="19"/>
        <v>12</v>
      </c>
      <c r="G45" s="92">
        <f t="shared" si="18"/>
        <v>3</v>
      </c>
      <c r="H45" s="14"/>
      <c r="I45" s="15"/>
      <c r="J45" s="15"/>
      <c r="K45" s="15"/>
      <c r="L45" s="16"/>
      <c r="M45" s="29"/>
      <c r="N45" s="30"/>
      <c r="O45" s="30"/>
      <c r="P45" s="30"/>
      <c r="Q45" s="31"/>
      <c r="R45" s="14">
        <v>4</v>
      </c>
      <c r="S45" s="15">
        <v>0</v>
      </c>
      <c r="T45" s="15">
        <v>8</v>
      </c>
      <c r="U45" s="15" t="s">
        <v>31</v>
      </c>
      <c r="V45" s="14">
        <v>3</v>
      </c>
      <c r="W45" s="29"/>
      <c r="X45" s="30"/>
      <c r="Y45" s="30"/>
      <c r="Z45" s="30"/>
      <c r="AA45" s="31"/>
      <c r="AB45" s="94"/>
      <c r="AC45" s="115"/>
    </row>
    <row r="46" spans="1:32" ht="15" customHeight="1" x14ac:dyDescent="0.45">
      <c r="A46" s="119">
        <v>37</v>
      </c>
      <c r="B46" s="199" t="s">
        <v>32</v>
      </c>
      <c r="C46" s="12" t="s">
        <v>91</v>
      </c>
      <c r="D46" s="71" t="s">
        <v>92</v>
      </c>
      <c r="E46" s="13" t="s">
        <v>14</v>
      </c>
      <c r="F46" s="91">
        <f t="shared" si="19"/>
        <v>12</v>
      </c>
      <c r="G46" s="92">
        <f t="shared" si="18"/>
        <v>3</v>
      </c>
      <c r="H46" s="14"/>
      <c r="I46" s="15"/>
      <c r="J46" s="15"/>
      <c r="K46" s="15"/>
      <c r="L46" s="16"/>
      <c r="M46" s="17"/>
      <c r="N46" s="18"/>
      <c r="O46" s="18"/>
      <c r="P46" s="18"/>
      <c r="Q46" s="19"/>
      <c r="R46" s="14">
        <v>4</v>
      </c>
      <c r="S46" s="15">
        <v>0</v>
      </c>
      <c r="T46" s="15">
        <v>8</v>
      </c>
      <c r="U46" s="15" t="s">
        <v>31</v>
      </c>
      <c r="V46" s="14">
        <v>3</v>
      </c>
      <c r="W46" s="17"/>
      <c r="X46" s="18"/>
      <c r="Y46" s="18"/>
      <c r="Z46" s="18"/>
      <c r="AA46" s="19"/>
      <c r="AB46" s="94"/>
      <c r="AC46" s="115"/>
    </row>
    <row r="47" spans="1:32" ht="15" customHeight="1" x14ac:dyDescent="0.45">
      <c r="A47" s="119">
        <v>38</v>
      </c>
      <c r="B47" s="199" t="s">
        <v>32</v>
      </c>
      <c r="C47" s="12" t="s">
        <v>93</v>
      </c>
      <c r="D47" s="12" t="s">
        <v>60</v>
      </c>
      <c r="E47" s="13" t="s">
        <v>63</v>
      </c>
      <c r="F47" s="91">
        <f t="shared" si="19"/>
        <v>12</v>
      </c>
      <c r="G47" s="92">
        <f t="shared" si="18"/>
        <v>3</v>
      </c>
      <c r="H47" s="14"/>
      <c r="I47" s="15"/>
      <c r="J47" s="15"/>
      <c r="K47" s="15"/>
      <c r="L47" s="16"/>
      <c r="M47" s="17"/>
      <c r="N47" s="18"/>
      <c r="O47" s="18"/>
      <c r="P47" s="18"/>
      <c r="Q47" s="19"/>
      <c r="R47" s="14">
        <v>4</v>
      </c>
      <c r="S47" s="15">
        <v>0</v>
      </c>
      <c r="T47" s="15">
        <v>8</v>
      </c>
      <c r="U47" s="15" t="s">
        <v>31</v>
      </c>
      <c r="V47" s="14">
        <v>3</v>
      </c>
      <c r="W47" s="17"/>
      <c r="X47" s="18"/>
      <c r="Y47" s="18"/>
      <c r="Z47" s="18"/>
      <c r="AA47" s="19"/>
      <c r="AB47" s="94"/>
      <c r="AC47" s="115"/>
    </row>
    <row r="48" spans="1:32" ht="15" customHeight="1" x14ac:dyDescent="0.45">
      <c r="A48" s="213">
        <v>39</v>
      </c>
      <c r="B48" s="214" t="s">
        <v>32</v>
      </c>
      <c r="C48" s="130" t="s">
        <v>94</v>
      </c>
      <c r="D48" s="130" t="s">
        <v>65</v>
      </c>
      <c r="E48" s="131" t="s">
        <v>63</v>
      </c>
      <c r="F48" s="132">
        <f t="shared" si="19"/>
        <v>12</v>
      </c>
      <c r="G48" s="133">
        <f t="shared" si="18"/>
        <v>3</v>
      </c>
      <c r="H48" s="134"/>
      <c r="I48" s="135"/>
      <c r="J48" s="135"/>
      <c r="K48" s="135"/>
      <c r="L48" s="136"/>
      <c r="M48" s="137"/>
      <c r="N48" s="135"/>
      <c r="O48" s="135"/>
      <c r="P48" s="135"/>
      <c r="Q48" s="136"/>
      <c r="R48" s="137">
        <v>4</v>
      </c>
      <c r="S48" s="135">
        <v>0</v>
      </c>
      <c r="T48" s="135">
        <v>8</v>
      </c>
      <c r="U48" s="135" t="s">
        <v>31</v>
      </c>
      <c r="V48" s="134">
        <v>3</v>
      </c>
      <c r="W48" s="137"/>
      <c r="X48" s="135"/>
      <c r="Y48" s="135"/>
      <c r="Z48" s="135"/>
      <c r="AA48" s="136"/>
      <c r="AB48" s="138"/>
      <c r="AC48" s="139"/>
    </row>
    <row r="49" spans="1:31" ht="15" customHeight="1" x14ac:dyDescent="0.45">
      <c r="A49" s="191"/>
      <c r="B49" s="191"/>
      <c r="C49" s="152"/>
      <c r="D49" s="152"/>
      <c r="E49" s="153"/>
      <c r="F49" s="154"/>
      <c r="G49" s="155"/>
      <c r="H49" s="191"/>
      <c r="I49" s="191"/>
      <c r="J49" s="191"/>
      <c r="K49" s="191"/>
      <c r="L49" s="191"/>
      <c r="M49" s="191"/>
      <c r="N49" s="191"/>
      <c r="O49" s="19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56"/>
      <c r="AC49" s="157"/>
    </row>
    <row r="50" spans="1:31" ht="15" customHeight="1" x14ac:dyDescent="0.45">
      <c r="C50" s="152"/>
      <c r="D50" s="158" t="s">
        <v>95</v>
      </c>
      <c r="E50" s="246"/>
      <c r="F50" s="247"/>
      <c r="G50" s="247"/>
      <c r="H50" s="262" t="s">
        <v>10</v>
      </c>
      <c r="I50" s="263"/>
      <c r="J50" s="263"/>
      <c r="K50" s="263"/>
      <c r="L50" s="264"/>
      <c r="M50" s="245" t="s">
        <v>11</v>
      </c>
      <c r="N50" s="243"/>
      <c r="O50" s="243"/>
      <c r="P50" s="243"/>
      <c r="Q50" s="244"/>
      <c r="R50" s="242" t="s">
        <v>12</v>
      </c>
      <c r="S50" s="243"/>
      <c r="T50" s="243"/>
      <c r="U50" s="243"/>
      <c r="V50" s="244"/>
      <c r="W50" s="245" t="s">
        <v>13</v>
      </c>
      <c r="X50" s="243"/>
      <c r="Y50" s="243"/>
      <c r="Z50" s="243"/>
      <c r="AA50" s="244"/>
      <c r="AB50" s="106"/>
      <c r="AC50" s="107"/>
    </row>
    <row r="51" spans="1:31" s="55" customFormat="1" ht="15" customHeight="1" x14ac:dyDescent="0.45">
      <c r="A51" s="70"/>
      <c r="B51" s="70"/>
      <c r="C51" s="126"/>
      <c r="D51" s="184" t="s">
        <v>96</v>
      </c>
      <c r="E51" s="248"/>
      <c r="F51" s="248"/>
      <c r="G51" s="249"/>
      <c r="H51" s="160"/>
      <c r="I51" s="160"/>
      <c r="J51" s="160"/>
      <c r="K51" s="160">
        <f>SUM(K52:K53)</f>
        <v>8</v>
      </c>
      <c r="L51" s="160"/>
      <c r="M51" s="160"/>
      <c r="N51" s="160"/>
      <c r="O51" s="160"/>
      <c r="P51" s="160">
        <f>SUM(P52:P53)</f>
        <v>7</v>
      </c>
      <c r="Q51" s="160"/>
      <c r="R51" s="160"/>
      <c r="S51" s="160"/>
      <c r="T51" s="160"/>
      <c r="U51" s="160">
        <v>6</v>
      </c>
      <c r="V51" s="160"/>
      <c r="W51" s="160"/>
      <c r="X51" s="160"/>
      <c r="Y51" s="160"/>
      <c r="Z51" s="160">
        <f>SUM(Z52:Z53)</f>
        <v>6</v>
      </c>
      <c r="AA51" s="161"/>
      <c r="AB51" s="70"/>
    </row>
    <row r="52" spans="1:31" s="55" customFormat="1" ht="15" customHeight="1" x14ac:dyDescent="0.45">
      <c r="A52" s="70"/>
      <c r="B52" s="70"/>
      <c r="C52" s="126"/>
      <c r="D52" s="185"/>
      <c r="E52" s="256" t="s">
        <v>97</v>
      </c>
      <c r="F52" s="256"/>
      <c r="G52" s="257"/>
      <c r="H52" s="140"/>
      <c r="I52" s="140"/>
      <c r="J52" s="140"/>
      <c r="K52" s="140">
        <v>2</v>
      </c>
      <c r="L52" s="140"/>
      <c r="M52" s="140"/>
      <c r="N52" s="140"/>
      <c r="O52" s="140"/>
      <c r="P52" s="140">
        <v>2</v>
      </c>
      <c r="Q52" s="140"/>
      <c r="R52" s="140"/>
      <c r="S52" s="140"/>
      <c r="T52" s="140"/>
      <c r="U52" s="140">
        <v>1</v>
      </c>
      <c r="V52" s="140"/>
      <c r="W52" s="140"/>
      <c r="X52" s="140"/>
      <c r="Y52" s="140"/>
      <c r="Z52" s="140">
        <v>3</v>
      </c>
      <c r="AA52" s="162"/>
      <c r="AB52" s="70"/>
    </row>
    <row r="53" spans="1:31" s="55" customFormat="1" ht="15" customHeight="1" x14ac:dyDescent="0.45">
      <c r="A53" s="70"/>
      <c r="B53" s="70"/>
      <c r="C53" s="126"/>
      <c r="D53" s="185"/>
      <c r="E53" s="189" t="s">
        <v>98</v>
      </c>
      <c r="F53" s="190"/>
      <c r="G53" s="181"/>
      <c r="H53" s="140"/>
      <c r="I53" s="140"/>
      <c r="J53" s="140"/>
      <c r="K53" s="140">
        <v>6</v>
      </c>
      <c r="L53" s="140"/>
      <c r="M53" s="140"/>
      <c r="N53" s="140"/>
      <c r="O53" s="140"/>
      <c r="P53" s="140">
        <v>5</v>
      </c>
      <c r="Q53" s="140"/>
      <c r="R53" s="140"/>
      <c r="S53" s="140"/>
      <c r="T53" s="140"/>
      <c r="U53" s="140">
        <v>5</v>
      </c>
      <c r="V53" s="140"/>
      <c r="W53" s="140"/>
      <c r="X53" s="140"/>
      <c r="Y53" s="140"/>
      <c r="Z53" s="140">
        <v>3</v>
      </c>
      <c r="AA53" s="162"/>
      <c r="AB53" s="70"/>
    </row>
    <row r="54" spans="1:31" s="55" customFormat="1" ht="15" customHeight="1" x14ac:dyDescent="0.45">
      <c r="A54" s="70"/>
      <c r="B54" s="70"/>
      <c r="C54" s="126"/>
      <c r="D54" s="185" t="s">
        <v>99</v>
      </c>
      <c r="E54" s="180"/>
      <c r="F54" s="140"/>
      <c r="G54" s="159"/>
      <c r="H54" s="141" t="s">
        <v>16</v>
      </c>
      <c r="I54" s="141" t="s">
        <v>17</v>
      </c>
      <c r="J54" s="141" t="s">
        <v>18</v>
      </c>
      <c r="K54" s="141" t="s">
        <v>19</v>
      </c>
      <c r="L54" s="141" t="s">
        <v>20</v>
      </c>
      <c r="M54" s="141" t="s">
        <v>16</v>
      </c>
      <c r="N54" s="141" t="s">
        <v>17</v>
      </c>
      <c r="O54" s="141" t="s">
        <v>18</v>
      </c>
      <c r="P54" s="141" t="s">
        <v>19</v>
      </c>
      <c r="Q54" s="141" t="s">
        <v>20</v>
      </c>
      <c r="R54" s="141" t="s">
        <v>16</v>
      </c>
      <c r="S54" s="141" t="s">
        <v>17</v>
      </c>
      <c r="T54" s="141" t="s">
        <v>18</v>
      </c>
      <c r="U54" s="141" t="s">
        <v>19</v>
      </c>
      <c r="V54" s="141" t="s">
        <v>20</v>
      </c>
      <c r="W54" s="141" t="s">
        <v>16</v>
      </c>
      <c r="X54" s="141" t="s">
        <v>17</v>
      </c>
      <c r="Y54" s="141" t="s">
        <v>18</v>
      </c>
      <c r="Z54" s="141" t="s">
        <v>19</v>
      </c>
      <c r="AA54" s="182" t="s">
        <v>20</v>
      </c>
      <c r="AB54" s="70"/>
    </row>
    <row r="55" spans="1:31" s="55" customFormat="1" ht="27" customHeight="1" x14ac:dyDescent="0.45">
      <c r="A55" s="70"/>
      <c r="B55" s="70"/>
      <c r="C55" s="126"/>
      <c r="D55" s="185"/>
      <c r="E55" s="188" t="s">
        <v>100</v>
      </c>
      <c r="F55" s="140">
        <f>F6+F12+F29+F35</f>
        <v>192</v>
      </c>
      <c r="G55" s="140">
        <f>G6+G12+G29+G35</f>
        <v>82</v>
      </c>
      <c r="H55" s="140">
        <f>H6+H12+H29+H35</f>
        <v>40</v>
      </c>
      <c r="I55" s="140">
        <f>I6+I12+I29+I35</f>
        <v>24</v>
      </c>
      <c r="J55" s="140">
        <f>J6+J12+J29+J35</f>
        <v>16</v>
      </c>
      <c r="K55" s="140"/>
      <c r="L55" s="140">
        <f>L6+L12+L29+L35</f>
        <v>21</v>
      </c>
      <c r="M55" s="140">
        <f>M6+M12+M29+M35</f>
        <v>16</v>
      </c>
      <c r="N55" s="140">
        <f>N6+N12+N29+N35</f>
        <v>24</v>
      </c>
      <c r="O55" s="140">
        <f>O6+O12+O29+O35</f>
        <v>12</v>
      </c>
      <c r="P55" s="140"/>
      <c r="Q55" s="140">
        <f>Q6+Q12+Q29+Q35</f>
        <v>17</v>
      </c>
      <c r="R55" s="140">
        <f>R6+R12+R29+R35</f>
        <v>4</v>
      </c>
      <c r="S55" s="140">
        <f>S6+S12+S29+S35</f>
        <v>0</v>
      </c>
      <c r="T55" s="140">
        <f>T6+T12+T29+T35</f>
        <v>8</v>
      </c>
      <c r="U55" s="140"/>
      <c r="V55" s="140">
        <f>V6+V12+V29+V35</f>
        <v>22</v>
      </c>
      <c r="W55" s="140">
        <f>W6+W12+W29+W35</f>
        <v>20</v>
      </c>
      <c r="X55" s="140">
        <f>X6+X12+X29+X35</f>
        <v>28</v>
      </c>
      <c r="Y55" s="140">
        <f>Y6+Y12+Y29+Y35</f>
        <v>0</v>
      </c>
      <c r="Z55" s="140"/>
      <c r="AA55" s="162">
        <f>AA6+AA12+AA29+AA35</f>
        <v>22</v>
      </c>
      <c r="AB55" s="70"/>
    </row>
    <row r="56" spans="1:31" s="55" customFormat="1" ht="28.5" customHeight="1" x14ac:dyDescent="0.45">
      <c r="A56" s="70"/>
      <c r="B56" s="70"/>
      <c r="C56" s="126"/>
      <c r="D56" s="186"/>
      <c r="E56" s="187" t="s">
        <v>101</v>
      </c>
      <c r="F56" s="163">
        <f>F6+F12+F18+F29+F35</f>
        <v>348</v>
      </c>
      <c r="G56" s="163">
        <f>G6+G12+G18+G29+G35</f>
        <v>120</v>
      </c>
      <c r="H56" s="163">
        <f>H6+H12+H18+H29+H35</f>
        <v>56</v>
      </c>
      <c r="I56" s="163">
        <f>I6+I12+I18+I29+I35</f>
        <v>48</v>
      </c>
      <c r="J56" s="163">
        <f>J6+J12+J18+J29+J35</f>
        <v>24</v>
      </c>
      <c r="K56" s="163"/>
      <c r="L56" s="163">
        <f>L6+L12+L18+L29+L35</f>
        <v>32</v>
      </c>
      <c r="M56" s="163">
        <f>M6+M12+M18+M29+M35</f>
        <v>28</v>
      </c>
      <c r="N56" s="163">
        <f>N6+N12+N18+N29+N35</f>
        <v>36</v>
      </c>
      <c r="O56" s="163">
        <f>O6+O12+O18+O29+O35</f>
        <v>36</v>
      </c>
      <c r="P56" s="163"/>
      <c r="Q56" s="163">
        <f>Q6+Q12+Q18+Q29+Q35</f>
        <v>29</v>
      </c>
      <c r="R56" s="163">
        <f>R6+R12+R18+R29+R35</f>
        <v>16</v>
      </c>
      <c r="S56" s="163">
        <f>S6+S12+S18+S29+S35</f>
        <v>20</v>
      </c>
      <c r="T56" s="163">
        <f>T6+T12+T18+T29+T35</f>
        <v>8</v>
      </c>
      <c r="U56" s="163"/>
      <c r="V56" s="163">
        <f>V6+V12+V18+V29+V35</f>
        <v>30</v>
      </c>
      <c r="W56" s="163">
        <f>W6+W12+W18+W29+W35</f>
        <v>24</v>
      </c>
      <c r="X56" s="163">
        <f>X6+X12+X18+X29+X35</f>
        <v>40</v>
      </c>
      <c r="Y56" s="163">
        <f>Y6+Y12+Y18+Y29+Y35</f>
        <v>12</v>
      </c>
      <c r="Z56" s="163"/>
      <c r="AA56" s="183">
        <f>AA6+AA12+AA18+AA29+AA35</f>
        <v>29</v>
      </c>
      <c r="AB56" s="70"/>
    </row>
    <row r="57" spans="1:31" s="55" customFormat="1" ht="15" customHeight="1" x14ac:dyDescent="0.45">
      <c r="A57" s="70"/>
      <c r="B57" s="70"/>
      <c r="C57" s="108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70"/>
      <c r="AC57" s="70"/>
    </row>
    <row r="58" spans="1:31" x14ac:dyDescent="0.45">
      <c r="A58" s="33"/>
      <c r="B58" s="33"/>
      <c r="C58" s="72"/>
      <c r="E58" s="33"/>
      <c r="F58" s="72"/>
      <c r="G58" s="72"/>
      <c r="H58" s="72"/>
      <c r="I58" s="72"/>
      <c r="M58" s="73"/>
      <c r="Q58" s="74"/>
      <c r="AB58" s="33"/>
      <c r="AC58" s="33"/>
      <c r="AD58" s="72"/>
      <c r="AE58" s="72"/>
    </row>
    <row r="59" spans="1:31" ht="15" customHeight="1" x14ac:dyDescent="0.45">
      <c r="A59" s="33"/>
      <c r="B59" s="33"/>
      <c r="C59" s="72"/>
      <c r="D59" s="252" t="s">
        <v>102</v>
      </c>
      <c r="E59" s="253"/>
      <c r="F59" s="146" t="s">
        <v>103</v>
      </c>
      <c r="G59" s="146" t="s">
        <v>16</v>
      </c>
      <c r="H59" s="146" t="s">
        <v>17</v>
      </c>
      <c r="I59" s="146" t="s">
        <v>18</v>
      </c>
      <c r="J59" s="147" t="s">
        <v>20</v>
      </c>
      <c r="AB59" s="33"/>
      <c r="AC59" s="33"/>
      <c r="AD59" s="72"/>
      <c r="AE59" s="72"/>
    </row>
    <row r="60" spans="1:31" ht="12.75" x14ac:dyDescent="0.45">
      <c r="A60" s="33"/>
      <c r="B60" s="33"/>
      <c r="C60" s="72"/>
      <c r="D60" s="254"/>
      <c r="E60" s="255"/>
      <c r="F60" s="76">
        <f>SUM(F62:F67)</f>
        <v>20</v>
      </c>
      <c r="G60" s="76">
        <f t="shared" ref="G60:H60" si="21">SUM(G62:G67)</f>
        <v>36</v>
      </c>
      <c r="H60" s="76">
        <f t="shared" si="21"/>
        <v>52</v>
      </c>
      <c r="I60" s="76"/>
      <c r="J60" s="148"/>
      <c r="AB60" s="33"/>
      <c r="AC60" s="33"/>
      <c r="AD60" s="72"/>
      <c r="AE60" s="72"/>
    </row>
    <row r="61" spans="1:31" ht="12.4" customHeight="1" x14ac:dyDescent="0.45">
      <c r="A61" s="33"/>
      <c r="B61" s="33"/>
      <c r="C61" s="72"/>
      <c r="D61" s="266" t="s">
        <v>104</v>
      </c>
      <c r="E61" s="267"/>
      <c r="F61" s="76"/>
      <c r="G61" s="75"/>
      <c r="H61" s="75"/>
      <c r="I61" s="75"/>
      <c r="J61" s="148"/>
      <c r="AB61" s="33"/>
      <c r="AC61" s="33"/>
      <c r="AD61" s="72"/>
      <c r="AE61" s="72"/>
    </row>
    <row r="62" spans="1:31" ht="14.25" customHeight="1" x14ac:dyDescent="0.45">
      <c r="A62" s="33"/>
      <c r="B62" s="33"/>
      <c r="C62" s="72"/>
      <c r="D62" s="268" t="s">
        <v>36</v>
      </c>
      <c r="E62" s="269"/>
      <c r="F62" s="76">
        <v>4</v>
      </c>
      <c r="G62" s="75">
        <v>12</v>
      </c>
      <c r="H62" s="75">
        <v>4</v>
      </c>
      <c r="I62" s="75"/>
      <c r="J62" s="148" t="s">
        <v>31</v>
      </c>
      <c r="AB62" s="33"/>
      <c r="AC62" s="33"/>
      <c r="AD62" s="72"/>
      <c r="AE62" s="72"/>
    </row>
    <row r="63" spans="1:31" ht="15" customHeight="1" x14ac:dyDescent="0.45">
      <c r="A63" s="33"/>
      <c r="B63" s="33"/>
      <c r="C63" s="72"/>
      <c r="D63" s="268" t="s">
        <v>40</v>
      </c>
      <c r="E63" s="269"/>
      <c r="F63" s="76">
        <v>4</v>
      </c>
      <c r="G63" s="75">
        <v>4</v>
      </c>
      <c r="H63" s="75">
        <v>12</v>
      </c>
      <c r="I63" s="75"/>
      <c r="J63" s="148" t="s">
        <v>31</v>
      </c>
      <c r="AB63" s="33"/>
      <c r="AC63" s="33"/>
      <c r="AD63" s="72"/>
      <c r="AE63" s="72"/>
    </row>
    <row r="64" spans="1:31" ht="12.75" customHeight="1" x14ac:dyDescent="0.45">
      <c r="A64" s="33"/>
      <c r="B64" s="33"/>
      <c r="C64" s="72"/>
      <c r="D64" s="270" t="s">
        <v>49</v>
      </c>
      <c r="E64" s="271"/>
      <c r="F64" s="76">
        <v>4</v>
      </c>
      <c r="G64" s="75">
        <v>4</v>
      </c>
      <c r="H64" s="75">
        <v>12</v>
      </c>
      <c r="I64" s="75"/>
      <c r="J64" s="148" t="s">
        <v>31</v>
      </c>
      <c r="AB64" s="33"/>
      <c r="AC64" s="33"/>
      <c r="AD64" s="72"/>
      <c r="AE64" s="72"/>
    </row>
    <row r="65" spans="1:31" x14ac:dyDescent="0.45">
      <c r="A65" s="33"/>
      <c r="B65" s="33"/>
      <c r="C65" s="72"/>
      <c r="D65" s="266" t="s">
        <v>105</v>
      </c>
      <c r="E65" s="267"/>
      <c r="F65" s="76"/>
      <c r="G65" s="75"/>
      <c r="H65" s="75"/>
      <c r="I65" s="75"/>
      <c r="J65" s="148"/>
      <c r="AB65" s="33"/>
      <c r="AC65" s="33"/>
      <c r="AD65" s="72"/>
      <c r="AE65" s="72"/>
    </row>
    <row r="66" spans="1:31" ht="12.75" customHeight="1" x14ac:dyDescent="0.45">
      <c r="A66" s="33"/>
      <c r="B66" s="33"/>
      <c r="C66" s="72"/>
      <c r="D66" s="270" t="s">
        <v>106</v>
      </c>
      <c r="E66" s="271"/>
      <c r="F66" s="76">
        <v>4</v>
      </c>
      <c r="G66" s="75">
        <v>12</v>
      </c>
      <c r="H66" s="75">
        <v>12</v>
      </c>
      <c r="I66" s="75"/>
      <c r="J66" s="148" t="s">
        <v>24</v>
      </c>
      <c r="AB66" s="33"/>
      <c r="AC66" s="33"/>
      <c r="AD66" s="72"/>
      <c r="AE66" s="72"/>
    </row>
    <row r="67" spans="1:31" ht="15" customHeight="1" x14ac:dyDescent="0.45">
      <c r="A67" s="33"/>
      <c r="B67" s="33"/>
      <c r="C67" s="111"/>
      <c r="D67" s="272" t="s">
        <v>59</v>
      </c>
      <c r="E67" s="273"/>
      <c r="F67" s="149">
        <v>4</v>
      </c>
      <c r="G67" s="150">
        <v>4</v>
      </c>
      <c r="H67" s="150">
        <v>12</v>
      </c>
      <c r="I67" s="150"/>
      <c r="J67" s="151" t="s">
        <v>31</v>
      </c>
      <c r="AB67" s="33"/>
      <c r="AC67" s="33"/>
      <c r="AD67" s="72"/>
      <c r="AE67" s="72"/>
    </row>
    <row r="68" spans="1:31" x14ac:dyDescent="0.45">
      <c r="A68" s="33"/>
      <c r="B68" s="33"/>
      <c r="C68" s="215"/>
      <c r="E68" s="33"/>
      <c r="F68" s="33"/>
      <c r="G68" s="72"/>
      <c r="AB68" s="33"/>
      <c r="AC68" s="33"/>
      <c r="AD68" s="72"/>
      <c r="AE68" s="72"/>
    </row>
    <row r="69" spans="1:31" x14ac:dyDescent="0.45">
      <c r="A69" s="33"/>
      <c r="B69" s="33"/>
      <c r="C69" s="72"/>
      <c r="E69" s="33"/>
      <c r="F69" s="33"/>
      <c r="G69" s="72"/>
      <c r="AB69" s="33"/>
      <c r="AC69" s="33"/>
      <c r="AD69" s="72"/>
      <c r="AE69" s="72"/>
    </row>
    <row r="70" spans="1:31" x14ac:dyDescent="0.45">
      <c r="A70" s="33"/>
      <c r="B70" s="33"/>
      <c r="C70" s="72"/>
      <c r="D70" s="164" t="s">
        <v>107</v>
      </c>
      <c r="E70" s="142"/>
      <c r="F70" s="120"/>
      <c r="G70" s="120"/>
      <c r="H70" s="120"/>
      <c r="I70" s="120"/>
      <c r="AB70" s="33"/>
      <c r="AC70" s="33"/>
      <c r="AD70" s="72"/>
      <c r="AE70" s="72"/>
    </row>
    <row r="71" spans="1:31" x14ac:dyDescent="0.45">
      <c r="A71" s="33"/>
      <c r="B71" s="33"/>
      <c r="C71" s="72"/>
      <c r="D71" s="165"/>
      <c r="E71" s="143" t="s">
        <v>108</v>
      </c>
      <c r="F71" s="120"/>
      <c r="G71" s="120"/>
      <c r="H71" s="120"/>
      <c r="I71" s="120"/>
      <c r="AB71" s="33"/>
      <c r="AC71" s="33"/>
      <c r="AD71" s="72"/>
      <c r="AE71" s="72"/>
    </row>
    <row r="72" spans="1:31" x14ac:dyDescent="0.45">
      <c r="A72" s="33"/>
      <c r="B72" s="33"/>
      <c r="C72" s="72"/>
      <c r="D72" s="165" t="s">
        <v>109</v>
      </c>
      <c r="E72" s="144">
        <v>108</v>
      </c>
      <c r="F72" s="120"/>
      <c r="G72" s="120"/>
      <c r="H72" s="120"/>
      <c r="I72" s="120"/>
      <c r="AB72" s="33"/>
      <c r="AC72" s="33"/>
      <c r="AD72" s="72"/>
      <c r="AE72" s="72"/>
    </row>
    <row r="73" spans="1:31" x14ac:dyDescent="0.45">
      <c r="A73" s="33"/>
      <c r="B73" s="33"/>
      <c r="C73" s="72"/>
      <c r="D73" s="165" t="s">
        <v>110</v>
      </c>
      <c r="E73" s="144">
        <v>12</v>
      </c>
      <c r="F73" s="120"/>
      <c r="G73" s="120"/>
      <c r="H73" s="120"/>
      <c r="I73" s="120"/>
      <c r="AB73" s="33"/>
      <c r="AC73" s="33"/>
      <c r="AD73" s="72"/>
      <c r="AE73" s="72"/>
    </row>
    <row r="74" spans="1:31" x14ac:dyDescent="0.45">
      <c r="A74" s="33"/>
      <c r="B74" s="33"/>
      <c r="C74" s="72"/>
      <c r="D74" s="166"/>
      <c r="E74" s="144" t="s">
        <v>111</v>
      </c>
      <c r="F74" s="120"/>
      <c r="G74" s="120"/>
      <c r="H74" s="120"/>
      <c r="I74" s="120"/>
      <c r="AB74" s="33"/>
      <c r="AC74" s="33"/>
      <c r="AD74" s="72"/>
      <c r="AE74" s="72"/>
    </row>
    <row r="75" spans="1:31" x14ac:dyDescent="0.45">
      <c r="A75" s="33"/>
      <c r="B75" s="33"/>
      <c r="C75" s="72"/>
      <c r="D75" s="165" t="s">
        <v>109</v>
      </c>
      <c r="E75" s="144">
        <f>F6+F12+F18</f>
        <v>336</v>
      </c>
      <c r="F75" s="120"/>
      <c r="G75" s="120"/>
      <c r="H75" s="120"/>
      <c r="I75" s="120"/>
      <c r="AB75" s="33"/>
      <c r="AC75" s="33"/>
      <c r="AD75" s="72"/>
      <c r="AE75" s="72"/>
    </row>
    <row r="76" spans="1:31" x14ac:dyDescent="0.45">
      <c r="A76" s="33"/>
      <c r="B76" s="33"/>
      <c r="C76" s="72"/>
      <c r="D76" s="165" t="s">
        <v>110</v>
      </c>
      <c r="E76" s="144">
        <v>48</v>
      </c>
      <c r="F76" s="120"/>
      <c r="G76" s="120"/>
      <c r="H76" s="120"/>
      <c r="I76" s="120"/>
      <c r="AB76" s="33"/>
      <c r="AC76" s="33"/>
      <c r="AD76" s="72"/>
      <c r="AE76" s="72"/>
    </row>
    <row r="77" spans="1:31" x14ac:dyDescent="0.45">
      <c r="A77" s="33"/>
      <c r="B77" s="33"/>
      <c r="C77" s="72"/>
      <c r="D77" s="165" t="s">
        <v>96</v>
      </c>
      <c r="E77" s="144">
        <f>E75+E76</f>
        <v>384</v>
      </c>
      <c r="F77" s="120"/>
      <c r="G77" s="120"/>
      <c r="H77" s="120"/>
      <c r="I77" s="120"/>
      <c r="AB77" s="33"/>
      <c r="AC77" s="33"/>
      <c r="AD77" s="72"/>
      <c r="AE77" s="72"/>
    </row>
    <row r="78" spans="1:31" x14ac:dyDescent="0.45">
      <c r="A78" s="33"/>
      <c r="B78" s="33"/>
      <c r="C78" s="72"/>
      <c r="D78" s="165" t="s">
        <v>112</v>
      </c>
      <c r="E78" s="144">
        <v>240</v>
      </c>
      <c r="F78" s="120"/>
      <c r="G78" s="120"/>
      <c r="H78" s="120"/>
      <c r="I78" s="120"/>
      <c r="AB78" s="33"/>
      <c r="AC78" s="33"/>
      <c r="AD78" s="72"/>
      <c r="AE78" s="72"/>
    </row>
    <row r="79" spans="1:31" x14ac:dyDescent="0.45">
      <c r="A79" s="33"/>
      <c r="B79" s="33"/>
      <c r="C79" s="72"/>
      <c r="D79" s="167" t="s">
        <v>113</v>
      </c>
      <c r="E79" s="145">
        <f>E77+E78</f>
        <v>624</v>
      </c>
      <c r="F79" s="120"/>
      <c r="G79" s="120"/>
      <c r="H79" s="120"/>
      <c r="I79" s="120"/>
      <c r="AB79" s="33"/>
      <c r="AC79" s="33"/>
      <c r="AD79" s="72"/>
      <c r="AE79" s="72"/>
    </row>
    <row r="80" spans="1:31" x14ac:dyDescent="0.45">
      <c r="A80" s="33"/>
      <c r="B80" s="33"/>
      <c r="C80" s="72"/>
      <c r="E80" s="33"/>
      <c r="F80" s="120"/>
      <c r="G80" s="191"/>
      <c r="H80" s="120"/>
      <c r="I80" s="120"/>
      <c r="AB80" s="33"/>
      <c r="AC80" s="33"/>
      <c r="AD80" s="72"/>
      <c r="AE80" s="72"/>
    </row>
    <row r="81" spans="1:31" x14ac:dyDescent="0.45">
      <c r="A81" s="33"/>
      <c r="B81" s="33"/>
      <c r="C81" s="72"/>
      <c r="D81" s="265" t="s">
        <v>114</v>
      </c>
      <c r="E81" s="265"/>
      <c r="F81" s="265"/>
      <c r="G81" s="265"/>
      <c r="AB81" s="33"/>
      <c r="AC81" s="33"/>
      <c r="AD81" s="72"/>
      <c r="AE81" s="72"/>
    </row>
    <row r="82" spans="1:31" x14ac:dyDescent="0.45">
      <c r="A82" s="33"/>
      <c r="B82" s="33"/>
      <c r="C82" s="72"/>
      <c r="D82" s="120" t="s">
        <v>115</v>
      </c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AB82" s="33"/>
      <c r="AC82" s="33"/>
      <c r="AD82" s="72"/>
      <c r="AE82" s="72"/>
    </row>
    <row r="83" spans="1:31" x14ac:dyDescent="0.45">
      <c r="A83" s="33"/>
      <c r="B83" s="33"/>
      <c r="C83" s="72"/>
      <c r="D83" s="120" t="s">
        <v>116</v>
      </c>
      <c r="E83" s="120"/>
      <c r="F83" s="120"/>
      <c r="G83" s="120"/>
      <c r="AB83" s="33"/>
      <c r="AC83" s="33"/>
      <c r="AD83" s="72"/>
      <c r="AE83" s="72"/>
    </row>
    <row r="84" spans="1:31" x14ac:dyDescent="0.45">
      <c r="F84" s="77"/>
      <c r="G84" s="77"/>
    </row>
    <row r="85" spans="1:31" x14ac:dyDescent="0.45">
      <c r="F85" s="77"/>
      <c r="G85" s="77"/>
    </row>
    <row r="86" spans="1:31" x14ac:dyDescent="0.45">
      <c r="F86" s="77"/>
      <c r="G86" s="77"/>
    </row>
    <row r="87" spans="1:31" x14ac:dyDescent="0.45">
      <c r="F87" s="77"/>
      <c r="G87" s="77"/>
    </row>
    <row r="88" spans="1:31" x14ac:dyDescent="0.45">
      <c r="F88" s="77"/>
      <c r="G88" s="77"/>
    </row>
    <row r="89" spans="1:31" x14ac:dyDescent="0.45">
      <c r="F89" s="77"/>
      <c r="G89" s="77"/>
    </row>
    <row r="90" spans="1:31" x14ac:dyDescent="0.45">
      <c r="F90" s="33"/>
      <c r="G90" s="33"/>
    </row>
    <row r="91" spans="1:31" x14ac:dyDescent="0.45">
      <c r="F91" s="33"/>
      <c r="G91" s="33"/>
    </row>
    <row r="92" spans="1:31" x14ac:dyDescent="0.45">
      <c r="F92" s="33"/>
      <c r="G92" s="33"/>
    </row>
    <row r="93" spans="1:31" x14ac:dyDescent="0.45">
      <c r="F93" s="33"/>
      <c r="G93" s="33"/>
    </row>
    <row r="94" spans="1:31" x14ac:dyDescent="0.45">
      <c r="F94" s="33"/>
      <c r="G94" s="33"/>
    </row>
    <row r="95" spans="1:31" x14ac:dyDescent="0.45">
      <c r="F95" s="33"/>
      <c r="G95" s="33"/>
    </row>
    <row r="96" spans="1:31" x14ac:dyDescent="0.45">
      <c r="F96" s="33"/>
      <c r="G96" s="33"/>
    </row>
    <row r="97" spans="6:7" x14ac:dyDescent="0.45">
      <c r="F97" s="33"/>
      <c r="G97" s="33"/>
    </row>
    <row r="98" spans="6:7" x14ac:dyDescent="0.45">
      <c r="F98" s="33"/>
      <c r="G98" s="33"/>
    </row>
    <row r="99" spans="6:7" x14ac:dyDescent="0.45">
      <c r="F99" s="33"/>
      <c r="G99" s="33"/>
    </row>
    <row r="100" spans="6:7" x14ac:dyDescent="0.45">
      <c r="F100" s="77"/>
      <c r="G100" s="77"/>
    </row>
    <row r="101" spans="6:7" x14ac:dyDescent="0.45">
      <c r="F101" s="77"/>
      <c r="G101" s="77"/>
    </row>
    <row r="102" spans="6:7" x14ac:dyDescent="0.45">
      <c r="F102" s="77"/>
      <c r="G102" s="77"/>
    </row>
    <row r="103" spans="6:7" x14ac:dyDescent="0.45">
      <c r="F103" s="77"/>
      <c r="G103" s="77"/>
    </row>
    <row r="104" spans="6:7" x14ac:dyDescent="0.45">
      <c r="F104" s="77"/>
      <c r="G104" s="77"/>
    </row>
    <row r="105" spans="6:7" x14ac:dyDescent="0.45">
      <c r="F105" s="77"/>
      <c r="G105" s="77"/>
    </row>
    <row r="106" spans="6:7" x14ac:dyDescent="0.45">
      <c r="F106" s="77"/>
      <c r="G106" s="77"/>
    </row>
    <row r="107" spans="6:7" x14ac:dyDescent="0.45">
      <c r="F107" s="77"/>
      <c r="G107" s="77"/>
    </row>
    <row r="108" spans="6:7" x14ac:dyDescent="0.45">
      <c r="F108" s="77"/>
      <c r="G108" s="77"/>
    </row>
    <row r="109" spans="6:7" x14ac:dyDescent="0.45">
      <c r="F109" s="77"/>
      <c r="G109" s="77"/>
    </row>
  </sheetData>
  <mergeCells count="33">
    <mergeCell ref="D81:G81"/>
    <mergeCell ref="D61:E61"/>
    <mergeCell ref="D65:E65"/>
    <mergeCell ref="D62:E62"/>
    <mergeCell ref="D63:E63"/>
    <mergeCell ref="D64:E64"/>
    <mergeCell ref="D66:E66"/>
    <mergeCell ref="D67:E67"/>
    <mergeCell ref="D59:E59"/>
    <mergeCell ref="D60:E60"/>
    <mergeCell ref="E52:G52"/>
    <mergeCell ref="M4:Q4"/>
    <mergeCell ref="D4:D5"/>
    <mergeCell ref="E4:E5"/>
    <mergeCell ref="G4:G5"/>
    <mergeCell ref="H4:L4"/>
    <mergeCell ref="H50:L50"/>
    <mergeCell ref="M50:Q50"/>
    <mergeCell ref="R50:V50"/>
    <mergeCell ref="W50:AA50"/>
    <mergeCell ref="E50:G50"/>
    <mergeCell ref="E51:G51"/>
    <mergeCell ref="H3:AA3"/>
    <mergeCell ref="C2:AC2"/>
    <mergeCell ref="A1:AC1"/>
    <mergeCell ref="A3:G3"/>
    <mergeCell ref="AB3:AB4"/>
    <mergeCell ref="AC3:AC4"/>
    <mergeCell ref="A4:A5"/>
    <mergeCell ref="B4:B5"/>
    <mergeCell ref="C4:C5"/>
    <mergeCell ref="W4:AA4"/>
    <mergeCell ref="R4:V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AF3D6E1CE37A1C44BF761CA323353242" ma:contentTypeVersion="4" ma:contentTypeDescription="Új dokumentum létrehozása." ma:contentTypeScope="" ma:versionID="eeb7e32839a156b99d7f620690596f3f">
  <xsd:schema xmlns:xsd="http://www.w3.org/2001/XMLSchema" xmlns:xs="http://www.w3.org/2001/XMLSchema" xmlns:p="http://schemas.microsoft.com/office/2006/metadata/properties" xmlns:ns2="4ebb3164-b97e-4da8-b847-39077c8526e4" targetNamespace="http://schemas.microsoft.com/office/2006/metadata/properties" ma:root="true" ma:fieldsID="af68584c6b6335ce5ec2751b3f942017" ns2:_="">
    <xsd:import namespace="4ebb3164-b97e-4da8-b847-39077c8526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bb3164-b97e-4da8-b847-39077c8526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31B3F5-625C-4562-9BB6-03182A9D2B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B93B53-7469-424D-849E-BE88331E919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52EABBF-5552-4690-BBBB-16E20192DF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bb3164-b97e-4da8-b847-39077c8526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szfi_9</dc:creator>
  <cp:keywords/>
  <dc:description/>
  <cp:lastModifiedBy>Póser Valéria</cp:lastModifiedBy>
  <cp:revision/>
  <dcterms:created xsi:type="dcterms:W3CDTF">2021-06-07T19:33:42Z</dcterms:created>
  <dcterms:modified xsi:type="dcterms:W3CDTF">2022-09-23T06:16:21Z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0x010100AF3D6E1CE37A1C44BF761CA323353242</vt:lpwstr>
  </property>
</Properties>
</file>